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4BABD0\disk\物資 契約・入札関係\令6\●令6 小麦粉以外の見積・契約関係\パン\新様式\"/>
    </mc:Choice>
  </mc:AlternateContent>
  <xr:revisionPtr revIDLastSave="0" documentId="8_{2F8C6F28-44A1-4521-9E25-E9FAC14DB51A}" xr6:coauthVersionLast="47" xr6:coauthVersionMax="47" xr10:uidLastSave="{00000000-0000-0000-0000-000000000000}"/>
  <bookViews>
    <workbookView xWindow="-120" yWindow="-120" windowWidth="19440" windowHeight="14880"/>
  </bookViews>
  <sheets>
    <sheet name="パン受領確認書 (第1号様式) " sheetId="27" r:id="rId1"/>
    <sheet name="パン納入報告書(第2号様式) " sheetId="36" r:id="rId2"/>
    <sheet name="パン納入報告書(訂正用)" sheetId="42" r:id="rId3"/>
    <sheet name="加工賃求書　（第3号様式）" sheetId="43" r:id="rId4"/>
    <sheet name="パン使用状況報告書 （第4号様式）" sheetId="41" r:id="rId5"/>
  </sheets>
  <definedNames>
    <definedName name="_xlnm.Print_Area" localSheetId="4">'パン使用状況報告書 （第4号様式）'!$A$1:$J$25</definedName>
    <definedName name="_xlnm.Print_Area" localSheetId="0">'パン受領確認書 (第1号様式) '!$A$1:$N$48</definedName>
    <definedName name="_xlnm.Print_Area" localSheetId="1">'パン納入報告書(第2号様式) '!$A$1:$Q$55</definedName>
    <definedName name="_xlnm.Print_Area" localSheetId="2">'パン納入報告書(訂正用)'!$A$1:$P$54</definedName>
    <definedName name="_xlnm.Print_Area" localSheetId="3">'加工賃求書　（第3号様式）'!$A$1:$K$51</definedName>
  </definedNames>
  <calcPr calcId="191029"/>
</workbook>
</file>

<file path=xl/calcChain.xml><?xml version="1.0" encoding="utf-8"?>
<calcChain xmlns="http://schemas.openxmlformats.org/spreadsheetml/2006/main">
  <c r="I14" i="41" l="1"/>
  <c r="I13" i="41"/>
  <c r="H18" i="41"/>
  <c r="I18" i="41"/>
  <c r="H16" i="41"/>
  <c r="H14" i="41"/>
  <c r="H20" i="41"/>
  <c r="D20" i="41"/>
  <c r="C20" i="41"/>
  <c r="H19" i="41"/>
  <c r="I19" i="41"/>
  <c r="J44" i="43"/>
  <c r="D44" i="43"/>
  <c r="J43" i="43"/>
  <c r="H43" i="43"/>
  <c r="J42" i="43"/>
  <c r="H42" i="43"/>
  <c r="J41" i="43"/>
  <c r="H41" i="43"/>
  <c r="J40" i="43"/>
  <c r="H40" i="43"/>
  <c r="J39" i="43"/>
  <c r="H39" i="43"/>
  <c r="J38" i="43"/>
  <c r="H38" i="43"/>
  <c r="D37" i="43"/>
  <c r="D45" i="43"/>
  <c r="J36" i="43"/>
  <c r="H36" i="43"/>
  <c r="J35" i="43"/>
  <c r="H35" i="43"/>
  <c r="J34" i="43"/>
  <c r="H34" i="43"/>
  <c r="J33" i="43"/>
  <c r="H33" i="43"/>
  <c r="J32" i="43"/>
  <c r="H32" i="43"/>
  <c r="J31" i="43"/>
  <c r="J37" i="43"/>
  <c r="H31" i="43"/>
  <c r="D30" i="43"/>
  <c r="J29" i="43"/>
  <c r="H29" i="43"/>
  <c r="J28" i="43"/>
  <c r="H28" i="43"/>
  <c r="J27" i="43"/>
  <c r="H27" i="43"/>
  <c r="J26" i="43"/>
  <c r="H26" i="43"/>
  <c r="J25" i="43"/>
  <c r="H25" i="43"/>
  <c r="J24" i="43"/>
  <c r="H24" i="43"/>
  <c r="J23" i="43"/>
  <c r="H23" i="43"/>
  <c r="J22" i="43"/>
  <c r="H22" i="43"/>
  <c r="J21" i="43"/>
  <c r="H21" i="43"/>
  <c r="J20" i="43"/>
  <c r="H20" i="43"/>
  <c r="J19" i="43"/>
  <c r="H19" i="43"/>
  <c r="J18" i="43"/>
  <c r="H18" i="43"/>
  <c r="J17" i="43"/>
  <c r="H17" i="43"/>
  <c r="J16" i="43"/>
  <c r="H16" i="43"/>
  <c r="J15" i="43"/>
  <c r="H15" i="43"/>
  <c r="J14" i="43"/>
  <c r="J30" i="43"/>
  <c r="J45" i="43"/>
  <c r="H14" i="43"/>
  <c r="H45" i="43"/>
  <c r="L22" i="27"/>
  <c r="Q9" i="36"/>
  <c r="F53" i="36"/>
  <c r="G53" i="36"/>
  <c r="H53" i="36"/>
  <c r="I53" i="36"/>
  <c r="J53" i="36"/>
  <c r="K53" i="36"/>
  <c r="L53" i="36"/>
  <c r="M53" i="36"/>
  <c r="N53" i="36"/>
  <c r="O53" i="36"/>
  <c r="P53" i="36"/>
  <c r="E53" i="36"/>
  <c r="Q10" i="36"/>
  <c r="Q11" i="36"/>
  <c r="Q12" i="36"/>
  <c r="Q13" i="36"/>
  <c r="Q14" i="36"/>
  <c r="Q15" i="36"/>
  <c r="Q16" i="36"/>
  <c r="Q17" i="36"/>
  <c r="Q18" i="36"/>
  <c r="Q19" i="36"/>
  <c r="Q20" i="36"/>
  <c r="Q21" i="36"/>
  <c r="Q22" i="36"/>
  <c r="Q23" i="36"/>
  <c r="Q24" i="36"/>
  <c r="Q25" i="36"/>
  <c r="Q26" i="36"/>
  <c r="Q27" i="36"/>
  <c r="Q28" i="36"/>
  <c r="Q29" i="36"/>
  <c r="Q30" i="36"/>
  <c r="Q31" i="36"/>
  <c r="Q32" i="36"/>
  <c r="Q33" i="36"/>
  <c r="Q34" i="36"/>
  <c r="Q35" i="36"/>
  <c r="Q36" i="36"/>
  <c r="Q37" i="36"/>
  <c r="Q38" i="36"/>
  <c r="Q39" i="36"/>
  <c r="Q40" i="36"/>
  <c r="Q41" i="36"/>
  <c r="Q42" i="36"/>
  <c r="Q43" i="36"/>
  <c r="Q44" i="36"/>
  <c r="Q45" i="36"/>
  <c r="Q46" i="36"/>
  <c r="Q47" i="36"/>
  <c r="Q48" i="36"/>
  <c r="Q49" i="36"/>
  <c r="Q50" i="36"/>
  <c r="Q51" i="36"/>
  <c r="Q52" i="36"/>
  <c r="H46" i="43"/>
  <c r="H47" i="43"/>
  <c r="H21" i="41"/>
  <c r="I21" i="41"/>
  <c r="H23" i="41"/>
  <c r="I23" i="41"/>
  <c r="H22" i="41"/>
  <c r="I22" i="41"/>
  <c r="I20" i="41"/>
  <c r="Q53" i="36"/>
</calcChain>
</file>

<file path=xl/sharedStrings.xml><?xml version="1.0" encoding="utf-8"?>
<sst xmlns="http://schemas.openxmlformats.org/spreadsheetml/2006/main" count="384" uniqueCount="116">
  <si>
    <t>個</t>
    <rPh sb="0" eb="1">
      <t>コ</t>
    </rPh>
    <phoneticPr fontId="2"/>
  </si>
  <si>
    <t>ｇ</t>
    <phoneticPr fontId="2"/>
  </si>
  <si>
    <t>原料名／内訳</t>
    <rPh sb="0" eb="2">
      <t>ゲンリョウ</t>
    </rPh>
    <rPh sb="2" eb="3">
      <t>メイ</t>
    </rPh>
    <rPh sb="4" eb="6">
      <t>ウチワケ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</si>
  <si>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</si>
  <si>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前月繰越数量</t>
    <rPh sb="0" eb="2">
      <t>ゼンゲツ</t>
    </rPh>
    <rPh sb="2" eb="4">
      <t>クリコシ</t>
    </rPh>
    <rPh sb="4" eb="6">
      <t>スウリョウ</t>
    </rPh>
    <phoneticPr fontId="2"/>
  </si>
  <si>
    <t>当月使用数量</t>
    <rPh sb="0" eb="2">
      <t>トウゲツ</t>
    </rPh>
    <rPh sb="2" eb="4">
      <t>シヨウ</t>
    </rPh>
    <rPh sb="4" eb="6">
      <t>スウリョウ</t>
    </rPh>
    <phoneticPr fontId="2"/>
  </si>
  <si>
    <t>パンの種類</t>
    <rPh sb="3" eb="4">
      <t>タネ</t>
    </rPh>
    <rPh sb="4" eb="5">
      <t>タグイ</t>
    </rPh>
    <phoneticPr fontId="2"/>
  </si>
  <si>
    <t>個　数</t>
    <rPh sb="0" eb="1">
      <t>コ</t>
    </rPh>
    <rPh sb="2" eb="3">
      <t>カズ</t>
    </rPh>
    <phoneticPr fontId="2"/>
  </si>
  <si>
    <t>円</t>
    <rPh sb="0" eb="1">
      <t>エン</t>
    </rPh>
    <phoneticPr fontId="2"/>
  </si>
  <si>
    <t>当月受領数量</t>
    <rPh sb="0" eb="2">
      <t>トウゲツ</t>
    </rPh>
    <rPh sb="2" eb="4">
      <t>ジュリョウ</t>
    </rPh>
    <rPh sb="4" eb="6">
      <t>スウリョウ</t>
    </rPh>
    <phoneticPr fontId="2"/>
  </si>
  <si>
    <t>㊞</t>
    <phoneticPr fontId="2"/>
  </si>
  <si>
    <t>個　　数</t>
    <rPh sb="0" eb="1">
      <t>コ</t>
    </rPh>
    <rPh sb="3" eb="4">
      <t>カズ</t>
    </rPh>
    <phoneticPr fontId="2"/>
  </si>
  <si>
    <t>30％混入</t>
    <rPh sb="3" eb="5">
      <t>コンニュウ</t>
    </rPh>
    <phoneticPr fontId="2"/>
  </si>
  <si>
    <t>持込み</t>
    <rPh sb="0" eb="2">
      <t>モチコ</t>
    </rPh>
    <phoneticPr fontId="2"/>
  </si>
  <si>
    <t>工場　殿</t>
    <rPh sb="0" eb="1">
      <t>コウ</t>
    </rPh>
    <rPh sb="1" eb="2">
      <t>バ</t>
    </rPh>
    <rPh sb="3" eb="4">
      <t>ドノ</t>
    </rPh>
    <phoneticPr fontId="2"/>
  </si>
  <si>
    <t>学校・センター名</t>
    <rPh sb="0" eb="2">
      <t>ガッコウ</t>
    </rPh>
    <rPh sb="7" eb="8">
      <t>メイ</t>
    </rPh>
    <phoneticPr fontId="2"/>
  </si>
  <si>
    <t>個数合計</t>
    <rPh sb="0" eb="2">
      <t>コスウ</t>
    </rPh>
    <rPh sb="2" eb="4">
      <t>ゴウケイ</t>
    </rPh>
    <phoneticPr fontId="2"/>
  </si>
  <si>
    <t>学校給食用パン受領確認書</t>
    <rPh sb="0" eb="2">
      <t>ガッコウ</t>
    </rPh>
    <rPh sb="2" eb="4">
      <t>キュウショク</t>
    </rPh>
    <rPh sb="4" eb="5">
      <t>ヨウ</t>
    </rPh>
    <rPh sb="7" eb="9">
      <t>ジュリョウ</t>
    </rPh>
    <rPh sb="9" eb="12">
      <t>カクニンショ</t>
    </rPh>
    <phoneticPr fontId="2"/>
  </si>
  <si>
    <t>個数合計</t>
    <rPh sb="0" eb="2">
      <t>コスウ</t>
    </rPh>
    <rPh sb="2" eb="3">
      <t>ゴウ</t>
    </rPh>
    <rPh sb="3" eb="4">
      <t>ケイ</t>
    </rPh>
    <phoneticPr fontId="2"/>
  </si>
  <si>
    <t>訂正用</t>
    <rPh sb="0" eb="2">
      <t>テイセイ</t>
    </rPh>
    <rPh sb="2" eb="3">
      <t>ヨウ</t>
    </rPh>
    <phoneticPr fontId="2"/>
  </si>
  <si>
    <t>学校給食用パン加工賃請求書</t>
    <rPh sb="0" eb="2">
      <t>ガッコウ</t>
    </rPh>
    <rPh sb="2" eb="4">
      <t>キュウショク</t>
    </rPh>
    <rPh sb="4" eb="5">
      <t>ヨウ</t>
    </rPh>
    <rPh sb="7" eb="9">
      <t>カコウ</t>
    </rPh>
    <rPh sb="9" eb="10">
      <t>チン</t>
    </rPh>
    <rPh sb="10" eb="12">
      <t>セイキュウ</t>
    </rPh>
    <rPh sb="12" eb="13">
      <t>ショ</t>
    </rPh>
    <phoneticPr fontId="2"/>
  </si>
  <si>
    <t>パンの種類</t>
    <rPh sb="3" eb="5">
      <t>シュルイ</t>
    </rPh>
    <phoneticPr fontId="2"/>
  </si>
  <si>
    <t>小麦粉使用量</t>
    <rPh sb="0" eb="2">
      <t>コムギ</t>
    </rPh>
    <rPh sb="2" eb="3">
      <t>コ</t>
    </rPh>
    <rPh sb="3" eb="6">
      <t>シヨウリョウ</t>
    </rPh>
    <phoneticPr fontId="2"/>
  </si>
  <si>
    <t>工 場 名</t>
    <rPh sb="0" eb="1">
      <t>コウ</t>
    </rPh>
    <rPh sb="2" eb="3">
      <t>バ</t>
    </rPh>
    <rPh sb="4" eb="5">
      <t>メイ</t>
    </rPh>
    <phoneticPr fontId="2"/>
  </si>
  <si>
    <t>加工賃の金額</t>
    <rPh sb="0" eb="3">
      <t>カコウチン</t>
    </rPh>
    <rPh sb="4" eb="5">
      <t>キン</t>
    </rPh>
    <rPh sb="5" eb="6">
      <t>ガク</t>
    </rPh>
    <phoneticPr fontId="2"/>
  </si>
  <si>
    <t>加工賃の単価</t>
    <rPh sb="0" eb="2">
      <t>カコウ</t>
    </rPh>
    <rPh sb="2" eb="3">
      <t>チン</t>
    </rPh>
    <rPh sb="4" eb="6">
      <t>タンカ</t>
    </rPh>
    <phoneticPr fontId="2"/>
  </si>
  <si>
    <t>パンの規格</t>
    <rPh sb="3" eb="5">
      <t>キカク</t>
    </rPh>
    <phoneticPr fontId="2"/>
  </si>
  <si>
    <t>基準パン</t>
    <rPh sb="0" eb="2">
      <t>キジュン</t>
    </rPh>
    <phoneticPr fontId="2"/>
  </si>
  <si>
    <t>食パン</t>
    <rPh sb="0" eb="1">
      <t>ショク</t>
    </rPh>
    <phoneticPr fontId="2"/>
  </si>
  <si>
    <t>第1号様式</t>
    <rPh sb="0" eb="1">
      <t>ダイ</t>
    </rPh>
    <rPh sb="2" eb="3">
      <t>ゴウ</t>
    </rPh>
    <rPh sb="3" eb="5">
      <t>ヨウシキ</t>
    </rPh>
    <phoneticPr fontId="2"/>
  </si>
  <si>
    <t>第2号様式</t>
    <rPh sb="0" eb="1">
      <t>ダイ</t>
    </rPh>
    <rPh sb="2" eb="3">
      <t>ゴウ</t>
    </rPh>
    <rPh sb="3" eb="5">
      <t>ヨウシキ</t>
    </rPh>
    <phoneticPr fontId="2"/>
  </si>
  <si>
    <t>第3号様式</t>
    <rPh sb="0" eb="1">
      <t>ダイ</t>
    </rPh>
    <rPh sb="2" eb="3">
      <t>ゴウ</t>
    </rPh>
    <rPh sb="3" eb="5">
      <t>ヨウシキ</t>
    </rPh>
    <phoneticPr fontId="2"/>
  </si>
  <si>
    <t>第4号様式</t>
    <rPh sb="0" eb="1">
      <t>ダイ</t>
    </rPh>
    <rPh sb="2" eb="3">
      <t>ゴウ</t>
    </rPh>
    <rPh sb="3" eb="5">
      <t>ヨウシキ</t>
    </rPh>
    <phoneticPr fontId="2"/>
  </si>
  <si>
    <t>～</t>
    <phoneticPr fontId="2"/>
  </si>
  <si>
    <t>備　考</t>
    <rPh sb="0" eb="1">
      <t>ソナエ</t>
    </rPh>
    <rPh sb="2" eb="3">
      <t>コウ</t>
    </rPh>
    <phoneticPr fontId="2"/>
  </si>
  <si>
    <t>ショートニング</t>
    <phoneticPr fontId="2"/>
  </si>
  <si>
    <t>　上記は正確であることを確認します。</t>
    <rPh sb="1" eb="3">
      <t>ジョウキ</t>
    </rPh>
    <rPh sb="4" eb="6">
      <t>セイカク</t>
    </rPh>
    <rPh sb="12" eb="14">
      <t>カクニン</t>
    </rPh>
    <phoneticPr fontId="2"/>
  </si>
  <si>
    <t>※1                          全粒粉パン</t>
    <rPh sb="28" eb="29">
      <t>ゼン</t>
    </rPh>
    <rPh sb="29" eb="30">
      <t>リュウ</t>
    </rPh>
    <rPh sb="30" eb="31">
      <t>コナ</t>
    </rPh>
    <phoneticPr fontId="2"/>
  </si>
  <si>
    <t>※2                    米粉パン</t>
    <rPh sb="22" eb="23">
      <t>コメ</t>
    </rPh>
    <rPh sb="23" eb="24">
      <t>コナ</t>
    </rPh>
    <phoneticPr fontId="2"/>
  </si>
  <si>
    <t>※1                全粒粉パン</t>
    <rPh sb="18" eb="19">
      <t>ゼン</t>
    </rPh>
    <rPh sb="19" eb="20">
      <t>リュウ</t>
    </rPh>
    <rPh sb="20" eb="21">
      <t>コナ</t>
    </rPh>
    <phoneticPr fontId="2"/>
  </si>
  <si>
    <t>※2                  米粉パン</t>
    <rPh sb="20" eb="21">
      <t>コメ</t>
    </rPh>
    <rPh sb="21" eb="22">
      <t>コナ</t>
    </rPh>
    <phoneticPr fontId="2"/>
  </si>
  <si>
    <t>合計　（①＋②＋③）</t>
    <rPh sb="0" eb="1">
      <t>ゴウ</t>
    </rPh>
    <rPh sb="1" eb="2">
      <t>ケイ</t>
    </rPh>
    <phoneticPr fontId="2"/>
  </si>
  <si>
    <t>小計　①</t>
    <rPh sb="0" eb="1">
      <t>ショウ</t>
    </rPh>
    <rPh sb="1" eb="2">
      <t>ケイ</t>
    </rPh>
    <phoneticPr fontId="2"/>
  </si>
  <si>
    <t>小計　②</t>
    <rPh sb="0" eb="1">
      <t>ショウ</t>
    </rPh>
    <rPh sb="1" eb="2">
      <t>ケイ</t>
    </rPh>
    <phoneticPr fontId="2"/>
  </si>
  <si>
    <t>小計　③</t>
    <rPh sb="0" eb="1">
      <t>ショウ</t>
    </rPh>
    <rPh sb="1" eb="2">
      <t>ケイ</t>
    </rPh>
    <phoneticPr fontId="2"/>
  </si>
  <si>
    <t>小麦粉等合計</t>
    <rPh sb="0" eb="2">
      <t>コムギ</t>
    </rPh>
    <rPh sb="2" eb="3">
      <t>コ</t>
    </rPh>
    <rPh sb="3" eb="4">
      <t>トウ</t>
    </rPh>
    <rPh sb="4" eb="5">
      <t>ゴウ</t>
    </rPh>
    <rPh sb="5" eb="6">
      <t>ケイ</t>
    </rPh>
    <phoneticPr fontId="2"/>
  </si>
  <si>
    <t>小麦粉等合計　（①＋②＋③）</t>
    <rPh sb="0" eb="2">
      <t>コムギ</t>
    </rPh>
    <rPh sb="2" eb="3">
      <t>コ</t>
    </rPh>
    <rPh sb="3" eb="4">
      <t>トウ</t>
    </rPh>
    <rPh sb="4" eb="5">
      <t>ゴウ</t>
    </rPh>
    <rPh sb="5" eb="6">
      <t>ケイ</t>
    </rPh>
    <phoneticPr fontId="2"/>
  </si>
  <si>
    <t>脱脂粉乳</t>
    <rPh sb="0" eb="1">
      <t>ダツ</t>
    </rPh>
    <rPh sb="1" eb="2">
      <t>アブラ</t>
    </rPh>
    <rPh sb="2" eb="3">
      <t>コナ</t>
    </rPh>
    <rPh sb="3" eb="4">
      <t>チチ</t>
    </rPh>
    <phoneticPr fontId="2"/>
  </si>
  <si>
    <t>レーズンパン</t>
    <phoneticPr fontId="2"/>
  </si>
  <si>
    <t>ミルクパン</t>
    <phoneticPr fontId="2"/>
  </si>
  <si>
    <t>バターロール</t>
    <phoneticPr fontId="2"/>
  </si>
  <si>
    <t>スイートロール</t>
    <phoneticPr fontId="2"/>
  </si>
  <si>
    <t>コッペパン</t>
    <phoneticPr fontId="2"/>
  </si>
  <si>
    <t>ｇ</t>
    <phoneticPr fontId="2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</si>
  <si>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2"/>
  </si>
  <si>
    <t>※    加工賃の金額欄は、パンの規格ごとに円未満を切り捨て、消費税及び地方消費税の欄は</t>
    <rPh sb="5" eb="8">
      <t>カコウチン</t>
    </rPh>
    <rPh sb="9" eb="11">
      <t>キンガク</t>
    </rPh>
    <rPh sb="11" eb="12">
      <t>ラン</t>
    </rPh>
    <rPh sb="17" eb="19">
      <t>キカク</t>
    </rPh>
    <rPh sb="22" eb="25">
      <t>エンミマン</t>
    </rPh>
    <rPh sb="26" eb="27">
      <t>キ</t>
    </rPh>
    <rPh sb="28" eb="29">
      <t>ス</t>
    </rPh>
    <rPh sb="31" eb="34">
      <t>ショウヒゼイ</t>
    </rPh>
    <rPh sb="34" eb="35">
      <t>オヨ</t>
    </rPh>
    <rPh sb="36" eb="38">
      <t>チホウ</t>
    </rPh>
    <rPh sb="38" eb="41">
      <t>ショウヒゼイ</t>
    </rPh>
    <rPh sb="42" eb="43">
      <t>ラン</t>
    </rPh>
    <phoneticPr fontId="2"/>
  </si>
  <si>
    <t>（公財）香川県学校給食会理事長　殿</t>
    <rPh sb="1" eb="2">
      <t>コウ</t>
    </rPh>
    <rPh sb="2" eb="3">
      <t>ザイ</t>
    </rPh>
    <rPh sb="4" eb="7">
      <t>カガワケン</t>
    </rPh>
    <rPh sb="7" eb="9">
      <t>ガッコウ</t>
    </rPh>
    <rPh sb="9" eb="11">
      <t>キュウショク</t>
    </rPh>
    <rPh sb="11" eb="12">
      <t>カイ</t>
    </rPh>
    <rPh sb="12" eb="15">
      <t>リジチョウ</t>
    </rPh>
    <rPh sb="16" eb="17">
      <t>ドノ</t>
    </rPh>
    <phoneticPr fontId="2"/>
  </si>
  <si>
    <t>全粒粉パン</t>
    <rPh sb="0" eb="3">
      <t>ゼンリュウフン</t>
    </rPh>
    <phoneticPr fontId="2"/>
  </si>
  <si>
    <t>米粉パン</t>
    <rPh sb="0" eb="2">
      <t>コメコ</t>
    </rPh>
    <phoneticPr fontId="2"/>
  </si>
  <si>
    <t>パンの
規格</t>
    <rPh sb="4" eb="6">
      <t>キカク</t>
    </rPh>
    <phoneticPr fontId="2"/>
  </si>
  <si>
    <t>個</t>
    <phoneticPr fontId="2"/>
  </si>
  <si>
    <t>※１</t>
    <phoneticPr fontId="2"/>
  </si>
  <si>
    <t>※２</t>
    <phoneticPr fontId="2"/>
  </si>
  <si>
    <t>合　　計</t>
    <rPh sb="0" eb="1">
      <t>ア</t>
    </rPh>
    <rPh sb="3" eb="4">
      <t>ケイ</t>
    </rPh>
    <phoneticPr fontId="2"/>
  </si>
  <si>
    <t>学校長名等</t>
    <rPh sb="0" eb="2">
      <t>ガッコウ</t>
    </rPh>
    <rPh sb="3" eb="4">
      <t>メイ</t>
    </rPh>
    <rPh sb="4" eb="5">
      <t>トウ</t>
    </rPh>
    <phoneticPr fontId="2"/>
  </si>
  <si>
    <t>学 校 名 等</t>
    <rPh sb="0" eb="1">
      <t>ガク</t>
    </rPh>
    <rPh sb="2" eb="3">
      <t>コウ</t>
    </rPh>
    <rPh sb="4" eb="5">
      <t>メイ</t>
    </rPh>
    <rPh sb="6" eb="7">
      <t>トウ</t>
    </rPh>
    <phoneticPr fontId="2"/>
  </si>
  <si>
    <t>※１　</t>
    <phoneticPr fontId="2"/>
  </si>
  <si>
    <t>備 考</t>
    <rPh sb="0" eb="1">
      <t>ソナエ</t>
    </rPh>
    <rPh sb="2" eb="3">
      <t>コウ</t>
    </rPh>
    <phoneticPr fontId="2"/>
  </si>
  <si>
    <t>（公財）香川県学校給食会理事長　　殿</t>
    <rPh sb="1" eb="2">
      <t>コウ</t>
    </rPh>
    <rPh sb="2" eb="3">
      <t>ザイ</t>
    </rPh>
    <rPh sb="4" eb="7">
      <t>カガワケン</t>
    </rPh>
    <rPh sb="7" eb="9">
      <t>ガッコウ</t>
    </rPh>
    <rPh sb="9" eb="11">
      <t>キュウショク</t>
    </rPh>
    <rPh sb="11" eb="12">
      <t>カイ</t>
    </rPh>
    <rPh sb="12" eb="15">
      <t>リジチョウ</t>
    </rPh>
    <rPh sb="17" eb="18">
      <t>ドノ</t>
    </rPh>
    <phoneticPr fontId="2"/>
  </si>
  <si>
    <t>令和　　　年度　　　月分　学校給食用パン納入報告書</t>
    <rPh sb="0" eb="2">
      <t>レイワ</t>
    </rPh>
    <rPh sb="5" eb="7">
      <t>ネンド</t>
    </rPh>
    <rPh sb="10" eb="12">
      <t>ガツブン</t>
    </rPh>
    <rPh sb="13" eb="15">
      <t>ガッコウ</t>
    </rPh>
    <rPh sb="15" eb="17">
      <t>キュウショク</t>
    </rPh>
    <rPh sb="17" eb="18">
      <t>ヨウ</t>
    </rPh>
    <rPh sb="20" eb="22">
      <t>ノウニュウ</t>
    </rPh>
    <rPh sb="22" eb="25">
      <t>ホウコクショ</t>
    </rPh>
    <phoneticPr fontId="2"/>
  </si>
  <si>
    <t>消費税及び地方消費税（10％）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</si>
  <si>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令和　　年度　　月分</t>
    <rPh sb="0" eb="2">
      <t>レイワ</t>
    </rPh>
    <rPh sb="4" eb="6">
      <t>ネンド</t>
    </rPh>
    <rPh sb="8" eb="10">
      <t>ガツブン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</si>
  <si>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</si>
  <si>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kg</t>
    <phoneticPr fontId="2"/>
  </si>
  <si>
    <t>g</t>
  </si>
  <si>
    <t>g</t>
    <phoneticPr fontId="2"/>
  </si>
  <si>
    <t>ｇ</t>
  </si>
  <si>
    <t>№　</t>
    <phoneticPr fontId="2"/>
  </si>
  <si>
    <t>②×40%</t>
    <phoneticPr fontId="2"/>
  </si>
  <si>
    <t>②×60%</t>
    <phoneticPr fontId="2"/>
  </si>
  <si>
    <t>③×50%</t>
    <phoneticPr fontId="2"/>
  </si>
  <si>
    <t>小麦粉等合計　(①+②+③）×5％</t>
    <rPh sb="0" eb="2">
      <t>コムギ</t>
    </rPh>
    <rPh sb="2" eb="3">
      <t>コ</t>
    </rPh>
    <rPh sb="3" eb="4">
      <t>トウ</t>
    </rPh>
    <rPh sb="4" eb="5">
      <t>ゴウ</t>
    </rPh>
    <rPh sb="5" eb="6">
      <t>ケイ</t>
    </rPh>
    <phoneticPr fontId="2"/>
  </si>
  <si>
    <t>コッペパン～ミルクパンまでの小計①</t>
    <rPh sb="14" eb="15">
      <t>ショウ</t>
    </rPh>
    <rPh sb="15" eb="16">
      <t>ケイ</t>
    </rPh>
    <phoneticPr fontId="2"/>
  </si>
  <si>
    <t>令和　　年度　　月分 パン原料別使用状況報告書</t>
    <rPh sb="0" eb="2">
      <t>レイワ</t>
    </rPh>
    <rPh sb="4" eb="6">
      <t>ネンド</t>
    </rPh>
    <rPh sb="8" eb="10">
      <t>ガツブン</t>
    </rPh>
    <rPh sb="13" eb="15">
      <t>ゲンリョウ</t>
    </rPh>
    <rPh sb="15" eb="16">
      <t>ベツ</t>
    </rPh>
    <rPh sb="16" eb="18">
      <t>シヨウ</t>
    </rPh>
    <rPh sb="18" eb="20">
      <t>ジョウキョウ</t>
    </rPh>
    <rPh sb="20" eb="23">
      <t>ホウコクショ</t>
    </rPh>
    <phoneticPr fontId="2"/>
  </si>
  <si>
    <t xml:space="preserve">  令和  　　　年度　  　　月分　</t>
    <rPh sb="2" eb="4">
      <t>レイワ</t>
    </rPh>
    <rPh sb="9" eb="11">
      <t>ネンド</t>
    </rPh>
    <rPh sb="16" eb="17">
      <t>ガツ</t>
    </rPh>
    <rPh sb="17" eb="18">
      <t>ブン</t>
    </rPh>
    <phoneticPr fontId="2"/>
  </si>
  <si>
    <t>登録番号</t>
    <rPh sb="0" eb="4">
      <t>トウロクバンゴウ</t>
    </rPh>
    <phoneticPr fontId="2"/>
  </si>
  <si>
    <t>10％対象</t>
    <rPh sb="3" eb="5">
      <t>タイショウ</t>
    </rPh>
    <phoneticPr fontId="2"/>
  </si>
  <si>
    <t>外国産小麦粉</t>
    <rPh sb="0" eb="3">
      <t>ガイコクサン</t>
    </rPh>
    <rPh sb="3" eb="4">
      <t>ショウ</t>
    </rPh>
    <rPh sb="4" eb="5">
      <t>ムギ</t>
    </rPh>
    <rPh sb="5" eb="6">
      <t>コ</t>
    </rPh>
    <phoneticPr fontId="2"/>
  </si>
  <si>
    <t>県産</t>
    <rPh sb="0" eb="2">
      <t>ケンサン</t>
    </rPh>
    <phoneticPr fontId="2"/>
  </si>
  <si>
    <t>小麦粉
（はるみずき）</t>
    <rPh sb="0" eb="3">
      <t>コムギコ</t>
    </rPh>
    <phoneticPr fontId="2"/>
  </si>
  <si>
    <t>小麦粉等合計　(①+②+③）×3％</t>
    <rPh sb="0" eb="3">
      <t>コムギコ</t>
    </rPh>
    <rPh sb="3" eb="4">
      <t>トウ</t>
    </rPh>
    <rPh sb="4" eb="6">
      <t>ゴウケイ</t>
    </rPh>
    <phoneticPr fontId="2"/>
  </si>
  <si>
    <t>当月残量</t>
    <rPh sb="0" eb="2">
      <t>トウゲツ</t>
    </rPh>
    <rPh sb="2" eb="3">
      <t>ザン</t>
    </rPh>
    <rPh sb="3" eb="4">
      <t>リョウ</t>
    </rPh>
    <phoneticPr fontId="2"/>
  </si>
  <si>
    <t>※1　全粒粉パンの小計②</t>
    <phoneticPr fontId="2"/>
  </si>
  <si>
    <t>※2　米粉パンの小計③</t>
    <phoneticPr fontId="2"/>
  </si>
  <si>
    <t>※    黒のボールペンで記載し、翌月の５日までにFAXして下さい。　　</t>
    <rPh sb="17" eb="19">
      <t>ヨクゲツ</t>
    </rPh>
    <rPh sb="21" eb="22">
      <t>ニチ</t>
    </rPh>
    <rPh sb="30" eb="31">
      <t>クダ</t>
    </rPh>
    <phoneticPr fontId="2"/>
  </si>
  <si>
    <t>※    学校給食用以外には使用できません。</t>
    <phoneticPr fontId="2"/>
  </si>
  <si>
    <t>砂　糖</t>
    <rPh sb="0" eb="1">
      <t>スナ</t>
    </rPh>
    <rPh sb="2" eb="3">
      <t>トウ</t>
    </rPh>
    <phoneticPr fontId="2"/>
  </si>
  <si>
    <t>米　粉</t>
    <rPh sb="0" eb="1">
      <t>コメ</t>
    </rPh>
    <rPh sb="2" eb="3">
      <t>コナ</t>
    </rPh>
    <phoneticPr fontId="2"/>
  </si>
  <si>
    <t>全粒粉パン：はるみずき40％＋さぬきの夢60％（小麦粉30%・全粒粉30%）</t>
    <rPh sb="0" eb="1">
      <t>ゼン</t>
    </rPh>
    <rPh sb="1" eb="2">
      <t>リュウ</t>
    </rPh>
    <rPh sb="2" eb="3">
      <t>コナ</t>
    </rPh>
    <rPh sb="19" eb="20">
      <t>ユメ</t>
    </rPh>
    <phoneticPr fontId="2"/>
  </si>
  <si>
    <t>米粉パン：はるみずき50％＋米粉50％</t>
    <rPh sb="0" eb="2">
      <t>コメコ</t>
    </rPh>
    <rPh sb="14" eb="16">
      <t>コメコ</t>
    </rPh>
    <phoneticPr fontId="2"/>
  </si>
  <si>
    <t>※1</t>
    <phoneticPr fontId="2"/>
  </si>
  <si>
    <t>全粒粉パン：はるみずき40％＋さぬきの夢60％（小麦粉30%・全粒粉30%）</t>
    <phoneticPr fontId="2"/>
  </si>
  <si>
    <t>※2</t>
    <phoneticPr fontId="2"/>
  </si>
  <si>
    <t>米粉パン：はるみずき50％＋米粉50％</t>
    <phoneticPr fontId="2"/>
  </si>
  <si>
    <t>※　　</t>
    <phoneticPr fontId="2"/>
  </si>
  <si>
    <t>訂正する学校・センターの、訂正する欄のみに、増減の数字（数字の頭部には、必ず＋・△を表示）を記入してください。</t>
    <phoneticPr fontId="2"/>
  </si>
  <si>
    <t>※1　全粒粉パン：はるみずき40％＋さぬきの夢60％（小麦粉30%・全粒粉30%）</t>
    <rPh sb="3" eb="6">
      <t>ゼンリュウフン</t>
    </rPh>
    <rPh sb="22" eb="23">
      <t>ユメ</t>
    </rPh>
    <rPh sb="27" eb="30">
      <t>コムギコ</t>
    </rPh>
    <rPh sb="34" eb="37">
      <t>ゼンリュウフン</t>
    </rPh>
    <phoneticPr fontId="2"/>
  </si>
  <si>
    <t>※2　米粉パン：はるみずき50％＋米粉50％</t>
    <phoneticPr fontId="2"/>
  </si>
  <si>
    <r>
      <rPr>
        <sz val="16"/>
        <rFont val="ＭＳ Ｐゴシック"/>
        <family val="3"/>
        <charset val="128"/>
      </rPr>
      <t xml:space="preserve">さぬきの夢
</t>
    </r>
    <r>
      <rPr>
        <sz val="14"/>
        <rFont val="ＭＳ Ｐゴシック"/>
        <family val="3"/>
        <charset val="128"/>
      </rPr>
      <t>（小麦粉・全粒粉）</t>
    </r>
    <rPh sb="7" eb="9">
      <t>コムギ</t>
    </rPh>
    <rPh sb="9" eb="10">
      <t>コ</t>
    </rPh>
    <rPh sb="11" eb="12">
      <t>ゼン</t>
    </rPh>
    <rPh sb="12" eb="13">
      <t>リュウ</t>
    </rPh>
    <rPh sb="13" eb="14">
      <t>フン</t>
    </rPh>
    <phoneticPr fontId="2"/>
  </si>
  <si>
    <t>令和6年4月</t>
    <rPh sb="0" eb="2">
      <t>レイワ</t>
    </rPh>
    <rPh sb="3" eb="4">
      <t>ネン</t>
    </rPh>
    <rPh sb="5" eb="6">
      <t>ガツ</t>
    </rPh>
    <phoneticPr fontId="2"/>
  </si>
  <si>
    <t xml:space="preserve">             パン工場名</t>
    <rPh sb="15" eb="17">
      <t>コウバ</t>
    </rPh>
    <rPh sb="17" eb="18">
      <t>メイ</t>
    </rPh>
    <phoneticPr fontId="2"/>
  </si>
  <si>
    <t xml:space="preserve">            パン工場名</t>
    <rPh sb="14" eb="16">
      <t>コウバ</t>
    </rPh>
    <rPh sb="16" eb="17">
      <t>メイ</t>
    </rPh>
    <phoneticPr fontId="2"/>
  </si>
  <si>
    <t>　　円未満を四捨五入</t>
    <rPh sb="2" eb="3">
      <t>エン</t>
    </rPh>
    <rPh sb="3" eb="5">
      <t>ミマン</t>
    </rPh>
    <rPh sb="6" eb="10">
      <t>シシャゴニュウ</t>
    </rPh>
    <phoneticPr fontId="2"/>
  </si>
  <si>
    <t>　　　　　代表者名</t>
    <rPh sb="5" eb="7">
      <t>ダイヒョウ</t>
    </rPh>
    <rPh sb="7" eb="8">
      <t>シャ</t>
    </rPh>
    <rPh sb="8" eb="9">
      <t>メイ</t>
    </rPh>
    <phoneticPr fontId="2"/>
  </si>
  <si>
    <t>　　　　　工場名</t>
    <rPh sb="5" eb="6">
      <t>コウ</t>
    </rPh>
    <rPh sb="6" eb="7">
      <t>バ</t>
    </rPh>
    <rPh sb="7" eb="8">
      <t>メイ</t>
    </rPh>
    <phoneticPr fontId="2"/>
  </si>
  <si>
    <t>　　　　　住　所</t>
    <rPh sb="5" eb="6">
      <t>ジュウ</t>
    </rPh>
    <rPh sb="7" eb="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</si>
</sst>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9" formatCode="0_ "/>
    <numFmt numFmtId="187" formatCode="#,##0_ "/>
    <numFmt numFmtId="188" formatCode="0.00_);[Red]\(0.00\)"/>
    <numFmt numFmtId="191" formatCode="#,##0;&quot;△ &quot;#,##0"/>
    <numFmt numFmtId="192" formatCode="#,##0.000;&quot;△ &quot;#,##0.000"/>
    <numFmt numFmtId="194" formatCode="0.0000"/>
    <numFmt numFmtId="195" formatCode="#,##0.0000;&quot;△ &quot;#,##0.0000"/>
    <numFmt numFmtId="196" formatCode="#,##0.00000;&quot;△ &quot;#,##0.00000"/>
    <numFmt numFmtId="201" formatCode="#,##0.0000_);[Red]\(#,##0.0000\)"/>
    <numFmt numFmtId="206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1" fillId="0" borderId="0" xfId="0" applyFo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right"/>
    </xf>
    <xf numFmtId="0" fontId="11" fillId="0" borderId="11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/>
    </xf>
    <xf numFmtId="0" fontId="6" fillId="0" borderId="13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 shrinkToFit="1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0" fillId="0" borderId="18" xfId="0" applyBorder="1">
      <alignment vertical="center"/>
    </xf>
    <xf numFmtId="0" fontId="0" fillId="0" borderId="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21" xfId="0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6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14" fillId="0" borderId="29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4" fillId="0" borderId="32" xfId="0" applyFont="1" applyBorder="1" applyAlignment="1">
      <alignment vertical="center"/>
    </xf>
    <xf numFmtId="0" fontId="14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4" fillId="0" borderId="0" xfId="0" applyFont="1" applyAlignment="1">
      <alignment vertical="top"/>
    </xf>
    <xf numFmtId="179" fontId="11" fillId="0" borderId="38" xfId="0" applyNumberFormat="1" applyFont="1" applyBorder="1" applyAlignment="1">
      <alignment horizontal="center" vertical="center" shrinkToFit="1"/>
    </xf>
    <xf numFmtId="0" fontId="14" fillId="0" borderId="39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4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41" xfId="0" applyFont="1" applyBorder="1" applyAlignment="1">
      <alignment horizontal="right" vertical="center"/>
    </xf>
    <xf numFmtId="0" fontId="14" fillId="0" borderId="42" xfId="0" applyFont="1" applyBorder="1" applyAlignment="1">
      <alignment horizontal="right" vertical="center"/>
    </xf>
    <xf numFmtId="0" fontId="14" fillId="0" borderId="0" xfId="0" applyFont="1" applyBorder="1" applyAlignment="1"/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9" xfId="0" applyFont="1" applyBorder="1" applyAlignment="1">
      <alignment horizontal="right" vertical="center"/>
    </xf>
    <xf numFmtId="0" fontId="14" fillId="0" borderId="50" xfId="0" applyFont="1" applyBorder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7" xfId="0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" fillId="0" borderId="42" xfId="0" applyFont="1" applyBorder="1" applyAlignment="1">
      <alignment horizontal="right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20" fillId="0" borderId="0" xfId="0" applyFont="1">
      <alignment vertical="center"/>
    </xf>
    <xf numFmtId="187" fontId="3" fillId="0" borderId="5" xfId="0" applyNumberFormat="1" applyFont="1" applyBorder="1">
      <alignment vertical="center"/>
    </xf>
    <xf numFmtId="187" fontId="3" fillId="0" borderId="48" xfId="0" applyNumberFormat="1" applyFont="1" applyBorder="1">
      <alignment vertical="center"/>
    </xf>
    <xf numFmtId="187" fontId="3" fillId="0" borderId="4" xfId="0" applyNumberFormat="1" applyFont="1" applyBorder="1">
      <alignment vertical="center"/>
    </xf>
    <xf numFmtId="187" fontId="3" fillId="0" borderId="3" xfId="0" applyNumberFormat="1" applyFont="1" applyBorder="1">
      <alignment vertical="center"/>
    </xf>
    <xf numFmtId="187" fontId="3" fillId="0" borderId="54" xfId="0" applyNumberFormat="1" applyFont="1" applyBorder="1" applyAlignment="1">
      <alignment horizontal="right" vertical="center"/>
    </xf>
    <xf numFmtId="188" fontId="3" fillId="0" borderId="42" xfId="0" applyNumberFormat="1" applyFont="1" applyBorder="1">
      <alignment vertical="center"/>
    </xf>
    <xf numFmtId="188" fontId="3" fillId="0" borderId="27" xfId="0" applyNumberFormat="1" applyFont="1" applyBorder="1">
      <alignment vertical="center"/>
    </xf>
    <xf numFmtId="188" fontId="3" fillId="0" borderId="28" xfId="0" applyNumberFormat="1" applyFont="1" applyBorder="1">
      <alignment vertical="center"/>
    </xf>
    <xf numFmtId="188" fontId="3" fillId="0" borderId="30" xfId="0" applyNumberFormat="1" applyFont="1" applyBorder="1">
      <alignment vertical="center"/>
    </xf>
    <xf numFmtId="188" fontId="3" fillId="0" borderId="29" xfId="0" applyNumberFormat="1" applyFont="1" applyBorder="1">
      <alignment vertical="center"/>
    </xf>
    <xf numFmtId="191" fontId="3" fillId="0" borderId="3" xfId="0" applyNumberFormat="1" applyFont="1" applyBorder="1" applyAlignment="1">
      <alignment horizontal="right" vertical="center"/>
    </xf>
    <xf numFmtId="191" fontId="3" fillId="0" borderId="5" xfId="0" applyNumberFormat="1" applyFont="1" applyBorder="1">
      <alignment vertical="center"/>
    </xf>
    <xf numFmtId="191" fontId="3" fillId="0" borderId="3" xfId="0" applyNumberFormat="1" applyFont="1" applyBorder="1">
      <alignment vertical="center"/>
    </xf>
    <xf numFmtId="191" fontId="3" fillId="0" borderId="4" xfId="0" applyNumberFormat="1" applyFont="1" applyBorder="1">
      <alignment vertical="center"/>
    </xf>
    <xf numFmtId="0" fontId="14" fillId="0" borderId="0" xfId="0" applyFont="1">
      <alignment vertical="center"/>
    </xf>
    <xf numFmtId="0" fontId="11" fillId="0" borderId="5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95" fontId="14" fillId="0" borderId="59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195" fontId="14" fillId="0" borderId="60" xfId="0" applyNumberFormat="1" applyFont="1" applyBorder="1" applyAlignment="1">
      <alignment vertical="center"/>
    </xf>
    <xf numFmtId="195" fontId="14" fillId="0" borderId="57" xfId="0" applyNumberFormat="1" applyFont="1" applyBorder="1" applyAlignment="1">
      <alignment vertical="center"/>
    </xf>
    <xf numFmtId="196" fontId="14" fillId="0" borderId="61" xfId="0" applyNumberFormat="1" applyFont="1" applyBorder="1" applyAlignment="1">
      <alignment vertical="center"/>
    </xf>
    <xf numFmtId="191" fontId="14" fillId="0" borderId="6" xfId="0" applyNumberFormat="1" applyFont="1" applyBorder="1">
      <alignment vertical="center"/>
    </xf>
    <xf numFmtId="195" fontId="14" fillId="0" borderId="58" xfId="0" applyNumberFormat="1" applyFont="1" applyBorder="1" applyAlignment="1">
      <alignment vertical="center"/>
    </xf>
    <xf numFmtId="195" fontId="14" fillId="0" borderId="60" xfId="0" applyNumberFormat="1" applyFont="1" applyBorder="1">
      <alignment vertical="center"/>
    </xf>
    <xf numFmtId="0" fontId="3" fillId="0" borderId="0" xfId="0" applyFont="1" applyAlignment="1"/>
    <xf numFmtId="192" fontId="3" fillId="0" borderId="30" xfId="0" applyNumberFormat="1" applyFont="1" applyBorder="1" applyAlignment="1">
      <alignment horizontal="right" vertical="center"/>
    </xf>
    <xf numFmtId="192" fontId="3" fillId="0" borderId="53" xfId="0" applyNumberFormat="1" applyFont="1" applyBorder="1">
      <alignment vertical="center"/>
    </xf>
    <xf numFmtId="192" fontId="3" fillId="0" borderId="28" xfId="0" applyNumberFormat="1" applyFont="1" applyBorder="1">
      <alignment vertical="center"/>
    </xf>
    <xf numFmtId="192" fontId="3" fillId="0" borderId="62" xfId="0" applyNumberFormat="1" applyFont="1" applyBorder="1" applyAlignment="1">
      <alignment horizontal="right" vertical="center"/>
    </xf>
    <xf numFmtId="192" fontId="3" fillId="0" borderId="27" xfId="0" applyNumberFormat="1" applyFont="1" applyBorder="1">
      <alignment vertical="center"/>
    </xf>
    <xf numFmtId="192" fontId="3" fillId="0" borderId="29" xfId="0" applyNumberFormat="1" applyFont="1" applyBorder="1">
      <alignment vertical="center"/>
    </xf>
    <xf numFmtId="192" fontId="3" fillId="0" borderId="26" xfId="0" applyNumberFormat="1" applyFont="1" applyBorder="1">
      <alignment vertical="center"/>
    </xf>
    <xf numFmtId="206" fontId="3" fillId="0" borderId="4" xfId="1" applyNumberFormat="1" applyFont="1" applyBorder="1" applyAlignment="1">
      <alignment vertical="center"/>
    </xf>
    <xf numFmtId="191" fontId="3" fillId="0" borderId="25" xfId="0" applyNumberFormat="1" applyFont="1" applyBorder="1" applyAlignment="1">
      <alignment horizontal="right" vertical="center"/>
    </xf>
    <xf numFmtId="191" fontId="14" fillId="0" borderId="63" xfId="1" applyNumberFormat="1" applyFont="1" applyBorder="1" applyAlignment="1">
      <alignment horizontal="right" vertical="center"/>
    </xf>
    <xf numFmtId="191" fontId="14" fillId="0" borderId="8" xfId="1" applyNumberFormat="1" applyFont="1" applyBorder="1" applyAlignment="1">
      <alignment horizontal="right" vertical="center"/>
    </xf>
    <xf numFmtId="191" fontId="14" fillId="0" borderId="4" xfId="1" applyNumberFormat="1" applyFont="1" applyBorder="1" applyAlignment="1">
      <alignment horizontal="right" vertical="center"/>
    </xf>
    <xf numFmtId="191" fontId="14" fillId="0" borderId="64" xfId="1" applyNumberFormat="1" applyFont="1" applyBorder="1" applyAlignment="1">
      <alignment horizontal="right" vertical="center"/>
    </xf>
    <xf numFmtId="191" fontId="14" fillId="0" borderId="65" xfId="1" applyNumberFormat="1" applyFont="1" applyBorder="1" applyAlignment="1">
      <alignment horizontal="right" vertical="center"/>
    </xf>
    <xf numFmtId="191" fontId="14" fillId="0" borderId="18" xfId="1" applyNumberFormat="1" applyFont="1" applyBorder="1" applyAlignment="1">
      <alignment horizontal="right" vertical="center"/>
    </xf>
    <xf numFmtId="191" fontId="14" fillId="0" borderId="5" xfId="1" applyNumberFormat="1" applyFont="1" applyBorder="1" applyAlignment="1">
      <alignment horizontal="right" vertical="center"/>
    </xf>
    <xf numFmtId="191" fontId="14" fillId="0" borderId="66" xfId="1" applyNumberFormat="1" applyFont="1" applyBorder="1" applyAlignment="1">
      <alignment horizontal="right" vertical="center"/>
    </xf>
    <xf numFmtId="191" fontId="14" fillId="0" borderId="67" xfId="1" applyNumberFormat="1" applyFont="1" applyBorder="1" applyAlignment="1">
      <alignment horizontal="right" vertical="center"/>
    </xf>
    <xf numFmtId="191" fontId="14" fillId="0" borderId="7" xfId="1" applyNumberFormat="1" applyFont="1" applyBorder="1" applyAlignment="1">
      <alignment horizontal="right" vertical="center"/>
    </xf>
    <xf numFmtId="191" fontId="14" fillId="0" borderId="3" xfId="1" applyNumberFormat="1" applyFont="1" applyBorder="1" applyAlignment="1">
      <alignment horizontal="right" vertical="center"/>
    </xf>
    <xf numFmtId="191" fontId="14" fillId="0" borderId="68" xfId="1" applyNumberFormat="1" applyFont="1" applyBorder="1" applyAlignment="1">
      <alignment horizontal="right" vertical="center"/>
    </xf>
    <xf numFmtId="191" fontId="14" fillId="0" borderId="69" xfId="1" applyNumberFormat="1" applyFont="1" applyBorder="1" applyAlignment="1">
      <alignment horizontal="right" vertical="center"/>
    </xf>
    <xf numFmtId="191" fontId="14" fillId="0" borderId="19" xfId="1" applyNumberFormat="1" applyFont="1" applyBorder="1" applyAlignment="1">
      <alignment horizontal="right" vertical="center"/>
    </xf>
    <xf numFmtId="191" fontId="14" fillId="0" borderId="48" xfId="1" applyNumberFormat="1" applyFont="1" applyBorder="1" applyAlignment="1">
      <alignment horizontal="right" vertical="center"/>
    </xf>
    <xf numFmtId="191" fontId="14" fillId="0" borderId="70" xfId="1" applyNumberFormat="1" applyFont="1" applyBorder="1" applyAlignment="1">
      <alignment horizontal="right" vertical="center"/>
    </xf>
    <xf numFmtId="191" fontId="14" fillId="0" borderId="71" xfId="1" applyNumberFormat="1" applyFont="1" applyBorder="1" applyAlignment="1">
      <alignment horizontal="right" vertical="center"/>
    </xf>
    <xf numFmtId="191" fontId="14" fillId="0" borderId="20" xfId="1" applyNumberFormat="1" applyFont="1" applyBorder="1" applyAlignment="1">
      <alignment horizontal="right" vertical="center"/>
    </xf>
    <xf numFmtId="191" fontId="14" fillId="0" borderId="47" xfId="1" applyNumberFormat="1" applyFont="1" applyBorder="1" applyAlignment="1">
      <alignment horizontal="right" vertical="center"/>
    </xf>
    <xf numFmtId="191" fontId="14" fillId="0" borderId="72" xfId="1" applyNumberFormat="1" applyFont="1" applyBorder="1" applyAlignment="1">
      <alignment horizontal="right" vertical="center"/>
    </xf>
    <xf numFmtId="191" fontId="14" fillId="0" borderId="73" xfId="1" applyNumberFormat="1" applyFont="1" applyBorder="1" applyAlignment="1">
      <alignment horizontal="right" vertical="center"/>
    </xf>
    <xf numFmtId="191" fontId="14" fillId="0" borderId="12" xfId="1" applyNumberFormat="1" applyFont="1" applyBorder="1" applyAlignment="1">
      <alignment horizontal="right" vertical="center"/>
    </xf>
    <xf numFmtId="191" fontId="14" fillId="0" borderId="6" xfId="1" applyNumberFormat="1" applyFont="1" applyBorder="1" applyAlignment="1">
      <alignment horizontal="right" vertical="center"/>
    </xf>
    <xf numFmtId="191" fontId="14" fillId="0" borderId="74" xfId="1" applyNumberFormat="1" applyFont="1" applyBorder="1" applyAlignment="1">
      <alignment horizontal="right" vertical="center"/>
    </xf>
    <xf numFmtId="191" fontId="14" fillId="0" borderId="75" xfId="1" applyNumberFormat="1" applyFont="1" applyBorder="1" applyAlignment="1">
      <alignment horizontal="right" vertical="center"/>
    </xf>
    <xf numFmtId="191" fontId="14" fillId="0" borderId="50" xfId="1" applyNumberFormat="1" applyFont="1" applyBorder="1" applyAlignment="1">
      <alignment horizontal="right" vertical="center"/>
    </xf>
    <xf numFmtId="191" fontId="14" fillId="0" borderId="76" xfId="1" applyNumberFormat="1" applyFont="1" applyBorder="1" applyAlignment="1">
      <alignment horizontal="right" vertical="center"/>
    </xf>
    <xf numFmtId="191" fontId="14" fillId="0" borderId="77" xfId="1" applyNumberFormat="1" applyFont="1" applyBorder="1" applyAlignment="1">
      <alignment horizontal="right" vertical="center"/>
    </xf>
    <xf numFmtId="191" fontId="14" fillId="0" borderId="78" xfId="1" applyNumberFormat="1" applyFont="1" applyBorder="1" applyAlignment="1">
      <alignment horizontal="right" vertical="center"/>
    </xf>
    <xf numFmtId="191" fontId="14" fillId="0" borderId="79" xfId="1" applyNumberFormat="1" applyFont="1" applyBorder="1" applyAlignment="1">
      <alignment horizontal="right" vertical="center"/>
    </xf>
    <xf numFmtId="191" fontId="14" fillId="0" borderId="80" xfId="1" applyNumberFormat="1" applyFont="1" applyBorder="1" applyAlignment="1">
      <alignment horizontal="right" vertical="center"/>
    </xf>
    <xf numFmtId="191" fontId="14" fillId="0" borderId="26" xfId="1" applyNumberFormat="1" applyFont="1" applyBorder="1" applyAlignment="1">
      <alignment horizontal="right" vertical="center"/>
    </xf>
    <xf numFmtId="191" fontId="14" fillId="0" borderId="81" xfId="1" applyNumberFormat="1" applyFont="1" applyBorder="1" applyAlignment="1">
      <alignment horizontal="right" vertical="center"/>
    </xf>
    <xf numFmtId="0" fontId="10" fillId="0" borderId="67" xfId="0" applyFont="1" applyBorder="1">
      <alignment vertical="center"/>
    </xf>
    <xf numFmtId="187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8" fillId="0" borderId="1" xfId="0" applyFont="1" applyBorder="1" applyAlignment="1">
      <alignment vertical="center" textRotation="255"/>
    </xf>
    <xf numFmtId="0" fontId="0" fillId="0" borderId="73" xfId="0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82" xfId="0" applyBorder="1" applyAlignment="1">
      <alignment horizontal="right" vertical="center"/>
    </xf>
    <xf numFmtId="191" fontId="3" fillId="0" borderId="62" xfId="0" applyNumberFormat="1" applyFont="1" applyBorder="1" applyAlignment="1">
      <alignment horizontal="right" vertical="center"/>
    </xf>
    <xf numFmtId="0" fontId="6" fillId="0" borderId="83" xfId="0" applyFont="1" applyBorder="1" applyAlignment="1">
      <alignment horizontal="right" vertical="center"/>
    </xf>
    <xf numFmtId="206" fontId="3" fillId="0" borderId="54" xfId="0" applyNumberFormat="1" applyFont="1" applyBorder="1">
      <alignment vertical="center"/>
    </xf>
    <xf numFmtId="0" fontId="0" fillId="0" borderId="13" xfId="0" applyBorder="1">
      <alignment vertical="center"/>
    </xf>
    <xf numFmtId="206" fontId="3" fillId="0" borderId="6" xfId="0" applyNumberFormat="1" applyFont="1" applyBorder="1">
      <alignment vertical="center"/>
    </xf>
    <xf numFmtId="0" fontId="0" fillId="0" borderId="41" xfId="0" applyBorder="1">
      <alignment vertical="center"/>
    </xf>
    <xf numFmtId="0" fontId="0" fillId="0" borderId="58" xfId="0" applyBorder="1">
      <alignment vertical="center"/>
    </xf>
    <xf numFmtId="195" fontId="14" fillId="0" borderId="84" xfId="0" applyNumberFormat="1" applyFont="1" applyBorder="1" applyAlignment="1">
      <alignment vertical="center"/>
    </xf>
    <xf numFmtId="191" fontId="14" fillId="0" borderId="84" xfId="0" applyNumberFormat="1" applyFont="1" applyBorder="1" applyAlignment="1">
      <alignment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vertical="center"/>
    </xf>
    <xf numFmtId="0" fontId="11" fillId="0" borderId="87" xfId="0" applyFont="1" applyBorder="1" applyAlignment="1">
      <alignment vertical="center"/>
    </xf>
    <xf numFmtId="0" fontId="14" fillId="0" borderId="46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96" fontId="14" fillId="0" borderId="55" xfId="0" applyNumberFormat="1" applyFont="1" applyBorder="1" applyAlignment="1">
      <alignment vertical="center"/>
    </xf>
    <xf numFmtId="195" fontId="14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91" fontId="14" fillId="0" borderId="88" xfId="0" applyNumberFormat="1" applyFont="1" applyBorder="1" applyAlignment="1">
      <alignment vertical="center"/>
    </xf>
    <xf numFmtId="0" fontId="1" fillId="0" borderId="88" xfId="0" applyFont="1" applyBorder="1">
      <alignment vertical="center"/>
    </xf>
    <xf numFmtId="0" fontId="11" fillId="0" borderId="24" xfId="0" applyFont="1" applyBorder="1" applyAlignment="1">
      <alignment vertical="center"/>
    </xf>
    <xf numFmtId="0" fontId="1" fillId="0" borderId="58" xfId="0" applyFont="1" applyBorder="1">
      <alignment vertical="center"/>
    </xf>
    <xf numFmtId="0" fontId="11" fillId="0" borderId="89" xfId="0" applyFont="1" applyBorder="1" applyAlignment="1">
      <alignment vertical="center"/>
    </xf>
    <xf numFmtId="0" fontId="1" fillId="0" borderId="2" xfId="0" applyFont="1" applyBorder="1">
      <alignment vertical="center"/>
    </xf>
    <xf numFmtId="196" fontId="14" fillId="0" borderId="90" xfId="0" applyNumberFormat="1" applyFont="1" applyBorder="1" applyAlignment="1">
      <alignment vertical="center"/>
    </xf>
    <xf numFmtId="191" fontId="14" fillId="0" borderId="5" xfId="0" applyNumberFormat="1" applyFont="1" applyBorder="1" applyAlignment="1">
      <alignment vertical="center"/>
    </xf>
    <xf numFmtId="195" fontId="14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9" fontId="11" fillId="0" borderId="91" xfId="0" applyNumberFormat="1" applyFont="1" applyBorder="1" applyAlignment="1">
      <alignment horizontal="center" vertical="center"/>
    </xf>
    <xf numFmtId="195" fontId="14" fillId="0" borderId="90" xfId="0" applyNumberFormat="1" applyFont="1" applyBorder="1" applyAlignment="1">
      <alignment vertical="center"/>
    </xf>
    <xf numFmtId="191" fontId="14" fillId="0" borderId="90" xfId="0" applyNumberFormat="1" applyFont="1" applyBorder="1" applyAlignment="1">
      <alignment vertical="center"/>
    </xf>
    <xf numFmtId="9" fontId="11" fillId="0" borderId="92" xfId="0" applyNumberFormat="1" applyFont="1" applyBorder="1" applyAlignment="1">
      <alignment horizontal="center" vertical="center"/>
    </xf>
    <xf numFmtId="195" fontId="14" fillId="0" borderId="93" xfId="0" applyNumberFormat="1" applyFont="1" applyBorder="1" applyAlignment="1">
      <alignment vertical="center"/>
    </xf>
    <xf numFmtId="201" fontId="3" fillId="0" borderId="90" xfId="0" applyNumberFormat="1" applyFont="1" applyBorder="1" applyAlignment="1">
      <alignment vertical="center"/>
    </xf>
    <xf numFmtId="195" fontId="14" fillId="0" borderId="94" xfId="0" applyNumberFormat="1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1" fillId="0" borderId="95" xfId="0" applyFont="1" applyBorder="1">
      <alignment vertical="center"/>
    </xf>
    <xf numFmtId="191" fontId="14" fillId="0" borderId="59" xfId="0" applyNumberFormat="1" applyFont="1" applyBorder="1" applyAlignment="1">
      <alignment vertical="center"/>
    </xf>
    <xf numFmtId="0" fontId="1" fillId="0" borderId="5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" fillId="0" borderId="46" xfId="0" applyFont="1" applyBorder="1">
      <alignment vertical="center"/>
    </xf>
    <xf numFmtId="0" fontId="3" fillId="0" borderId="93" xfId="0" applyFont="1" applyBorder="1" applyAlignment="1">
      <alignment vertical="center" wrapText="1"/>
    </xf>
    <xf numFmtId="0" fontId="11" fillId="0" borderId="96" xfId="0" applyFont="1" applyBorder="1" applyAlignment="1">
      <alignment vertical="center"/>
    </xf>
    <xf numFmtId="0" fontId="11" fillId="0" borderId="9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98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191" fontId="14" fillId="0" borderId="11" xfId="1" applyNumberFormat="1" applyFont="1" applyBorder="1" applyAlignment="1">
      <alignment horizontal="right" vertical="center"/>
    </xf>
    <xf numFmtId="191" fontId="14" fillId="0" borderId="2" xfId="1" applyNumberFormat="1" applyFont="1" applyBorder="1" applyAlignment="1">
      <alignment horizontal="right" vertical="center"/>
    </xf>
    <xf numFmtId="191" fontId="14" fillId="0" borderId="10" xfId="1" applyNumberFormat="1" applyFont="1" applyBorder="1" applyAlignment="1">
      <alignment horizontal="right" vertical="center"/>
    </xf>
    <xf numFmtId="191" fontId="14" fillId="0" borderId="82" xfId="1" applyNumberFormat="1" applyFont="1" applyBorder="1" applyAlignment="1">
      <alignment horizontal="right" vertical="center"/>
    </xf>
    <xf numFmtId="191" fontId="14" fillId="0" borderId="99" xfId="1" applyNumberFormat="1" applyFont="1" applyBorder="1" applyAlignment="1">
      <alignment horizontal="right" vertical="center"/>
    </xf>
    <xf numFmtId="191" fontId="14" fillId="0" borderId="58" xfId="1" applyNumberFormat="1" applyFont="1" applyBorder="1" applyAlignment="1">
      <alignment horizontal="right" vertical="center"/>
    </xf>
    <xf numFmtId="0" fontId="14" fillId="0" borderId="92" xfId="0" applyFont="1" applyBorder="1" applyAlignment="1">
      <alignment horizontal="center" vertical="center" shrinkToFit="1"/>
    </xf>
    <xf numFmtId="0" fontId="14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1" fillId="0" borderId="109" xfId="0" applyFont="1" applyBorder="1" applyAlignment="1">
      <alignment horizontal="right" vertical="center"/>
    </xf>
    <xf numFmtId="0" fontId="11" fillId="0" borderId="110" xfId="0" applyFont="1" applyBorder="1" applyAlignment="1">
      <alignment horizontal="right" vertical="center"/>
    </xf>
    <xf numFmtId="191" fontId="14" fillId="0" borderId="111" xfId="0" applyNumberFormat="1" applyFont="1" applyBorder="1" applyAlignment="1">
      <alignment vertical="center"/>
    </xf>
    <xf numFmtId="191" fontId="14" fillId="0" borderId="112" xfId="0" applyNumberFormat="1" applyFont="1" applyBorder="1" applyAlignment="1">
      <alignment vertical="center"/>
    </xf>
    <xf numFmtId="0" fontId="14" fillId="0" borderId="113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0" borderId="115" xfId="0" applyFont="1" applyBorder="1" applyAlignment="1">
      <alignment horizontal="center" vertical="center"/>
    </xf>
    <xf numFmtId="0" fontId="14" fillId="0" borderId="116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3" fillId="0" borderId="117" xfId="0" applyFont="1" applyBorder="1" applyAlignment="1">
      <alignment vertical="center"/>
    </xf>
    <xf numFmtId="0" fontId="3" fillId="0" borderId="118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79" fontId="11" fillId="0" borderId="102" xfId="0" applyNumberFormat="1" applyFont="1" applyBorder="1" applyAlignment="1">
      <alignment horizontal="center" vertical="center" shrinkToFit="1"/>
    </xf>
    <xf numFmtId="179" fontId="11" fillId="0" borderId="101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5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3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 textRotation="255"/>
    </xf>
    <xf numFmtId="0" fontId="14" fillId="0" borderId="39" xfId="0" applyFont="1" applyBorder="1" applyAlignment="1">
      <alignment horizontal="center" vertical="center" textRotation="255"/>
    </xf>
    <xf numFmtId="0" fontId="14" fillId="0" borderId="107" xfId="0" applyFont="1" applyBorder="1" applyAlignment="1">
      <alignment horizontal="center" vertical="center" textRotation="255"/>
    </xf>
    <xf numFmtId="0" fontId="14" fillId="0" borderId="108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wrapText="1"/>
    </xf>
    <xf numFmtId="179" fontId="11" fillId="0" borderId="100" xfId="0" applyNumberFormat="1" applyFont="1" applyBorder="1" applyAlignment="1">
      <alignment horizontal="center" vertical="center" shrinkToFit="1"/>
    </xf>
    <xf numFmtId="179" fontId="11" fillId="0" borderId="102" xfId="0" applyNumberFormat="1" applyFont="1" applyBorder="1" applyAlignment="1">
      <alignment horizontal="center" vertical="center" wrapText="1" shrinkToFit="1"/>
    </xf>
    <xf numFmtId="179" fontId="11" fillId="0" borderId="104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121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9" fontId="11" fillId="0" borderId="53" xfId="0" applyNumberFormat="1" applyFont="1" applyBorder="1" applyAlignment="1">
      <alignment horizontal="center" vertical="center" shrinkToFit="1"/>
    </xf>
    <xf numFmtId="179" fontId="11" fillId="0" borderId="25" xfId="0" applyNumberFormat="1" applyFont="1" applyBorder="1" applyAlignment="1">
      <alignment horizontal="center" vertical="center" shrinkToFit="1"/>
    </xf>
    <xf numFmtId="58" fontId="11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9" xfId="0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textRotation="255"/>
    </xf>
    <xf numFmtId="0" fontId="14" fillId="0" borderId="46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 textRotation="255"/>
    </xf>
    <xf numFmtId="0" fontId="14" fillId="0" borderId="73" xfId="0" applyFont="1" applyBorder="1" applyAlignment="1">
      <alignment horizontal="center" vertical="center" textRotation="255"/>
    </xf>
    <xf numFmtId="0" fontId="17" fillId="2" borderId="12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123" xfId="0" applyFont="1" applyFill="1" applyBorder="1" applyAlignment="1">
      <alignment horizontal="center" vertical="center"/>
    </xf>
    <xf numFmtId="0" fontId="17" fillId="2" borderId="115" xfId="0" applyFont="1" applyFill="1" applyBorder="1" applyAlignment="1">
      <alignment horizontal="center" vertical="center"/>
    </xf>
    <xf numFmtId="0" fontId="17" fillId="2" borderId="116" xfId="0" applyFont="1" applyFill="1" applyBorder="1" applyAlignment="1">
      <alignment horizontal="center" vertical="center"/>
    </xf>
    <xf numFmtId="0" fontId="17" fillId="2" borderId="12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9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3" fillId="0" borderId="125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1" xfId="0" applyFont="1" applyBorder="1" applyAlignment="1">
      <alignment horizontal="right" vertical="center"/>
    </xf>
    <xf numFmtId="0" fontId="3" fillId="0" borderId="109" xfId="0" applyFont="1" applyBorder="1" applyAlignment="1">
      <alignment horizontal="right" vertical="center"/>
    </xf>
    <xf numFmtId="0" fontId="3" fillId="0" borderId="8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58" fontId="14" fillId="0" borderId="0" xfId="0" applyNumberFormat="1" applyFont="1" applyAlignment="1">
      <alignment horizontal="right" vertical="center"/>
    </xf>
    <xf numFmtId="195" fontId="14" fillId="0" borderId="134" xfId="0" applyNumberFormat="1" applyFont="1" applyFill="1" applyBorder="1" applyAlignment="1">
      <alignment vertical="center"/>
    </xf>
    <xf numFmtId="195" fontId="14" fillId="0" borderId="136" xfId="0" applyNumberFormat="1" applyFont="1" applyFill="1" applyBorder="1" applyAlignment="1">
      <alignment vertical="center"/>
    </xf>
    <xf numFmtId="195" fontId="14" fillId="0" borderId="84" xfId="0" applyNumberFormat="1" applyFont="1" applyBorder="1" applyAlignment="1">
      <alignment vertical="center"/>
    </xf>
    <xf numFmtId="191" fontId="14" fillId="0" borderId="84" xfId="0" applyNumberFormat="1" applyFont="1" applyBorder="1" applyAlignment="1">
      <alignment vertical="center"/>
    </xf>
    <xf numFmtId="9" fontId="11" fillId="0" borderId="137" xfId="0" applyNumberFormat="1" applyFont="1" applyBorder="1" applyAlignment="1">
      <alignment horizontal="center" vertical="center"/>
    </xf>
    <xf numFmtId="9" fontId="11" fillId="0" borderId="91" xfId="0" applyNumberFormat="1" applyFont="1" applyBorder="1" applyAlignment="1">
      <alignment horizontal="center" vertical="center"/>
    </xf>
    <xf numFmtId="0" fontId="3" fillId="0" borderId="133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1" fillId="0" borderId="13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195" fontId="14" fillId="0" borderId="133" xfId="0" applyNumberFormat="1" applyFont="1" applyBorder="1" applyAlignment="1">
      <alignment vertical="center"/>
    </xf>
    <xf numFmtId="195" fontId="14" fillId="0" borderId="55" xfId="0" applyNumberFormat="1" applyFont="1" applyBorder="1" applyAlignment="1">
      <alignment vertical="center"/>
    </xf>
    <xf numFmtId="0" fontId="11" fillId="0" borderId="94" xfId="0" applyFont="1" applyBorder="1" applyAlignment="1">
      <alignment vertical="center" wrapText="1"/>
    </xf>
    <xf numFmtId="194" fontId="11" fillId="0" borderId="46" xfId="0" applyNumberFormat="1" applyFont="1" applyBorder="1" applyAlignment="1">
      <alignment vertical="center" wrapText="1"/>
    </xf>
    <xf numFmtId="194" fontId="11" fillId="0" borderId="0" xfId="0" applyNumberFormat="1" applyFont="1" applyBorder="1" applyAlignment="1">
      <alignment vertical="center"/>
    </xf>
    <xf numFmtId="0" fontId="11" fillId="0" borderId="8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95" fontId="14" fillId="0" borderId="94" xfId="0" applyNumberFormat="1" applyFont="1" applyFill="1" applyBorder="1" applyAlignment="1">
      <alignment vertical="center"/>
    </xf>
    <xf numFmtId="0" fontId="11" fillId="0" borderId="91" xfId="0" applyFont="1" applyBorder="1" applyAlignment="1">
      <alignment horizontal="center" vertical="center" wrapText="1"/>
    </xf>
    <xf numFmtId="0" fontId="11" fillId="0" borderId="135" xfId="0" applyFont="1" applyBorder="1" applyAlignment="1">
      <alignment horizontal="center" vertical="center" wrapText="1"/>
    </xf>
    <xf numFmtId="0" fontId="11" fillId="0" borderId="8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86" xfId="0" applyFont="1" applyBorder="1" applyAlignment="1">
      <alignment vertical="center"/>
    </xf>
    <xf numFmtId="0" fontId="11" fillId="0" borderId="95" xfId="0" applyFont="1" applyBorder="1" applyAlignment="1">
      <alignment vertical="center"/>
    </xf>
    <xf numFmtId="0" fontId="11" fillId="0" borderId="132" xfId="0" applyFont="1" applyBorder="1" applyAlignment="1">
      <alignment vertical="center"/>
    </xf>
    <xf numFmtId="0" fontId="11" fillId="0" borderId="46" xfId="0" applyFont="1" applyBorder="1" applyAlignment="1">
      <alignment horizontal="center" vertical="center" textRotation="255"/>
    </xf>
    <xf numFmtId="0" fontId="11" fillId="0" borderId="4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9525</xdr:rowOff>
    </xdr:from>
    <xdr:to>
      <xdr:col>1</xdr:col>
      <xdr:colOff>1114425</xdr:colOff>
      <xdr:row>16</xdr:row>
      <xdr:rowOff>66675</xdr:rowOff>
    </xdr:to>
    <xdr:sp macro="" textlink="">
      <xdr:nvSpPr>
        <xdr:cNvPr id="1121" name="AutoShape 1">
          <a:extLst>
            <a:ext uri="{FF2B5EF4-FFF2-40B4-BE49-F238E27FC236}">
              <a16:creationId xmlns:a16="http://schemas.microsoft.com/office/drawing/2014/main" id="{6A18C5A5-F0A2-D7FE-FAA6-05E5D7F39AFD}"/>
            </a:ext>
          </a:extLst>
        </xdr:cNvPr>
        <xdr:cNvSpPr>
          <a:spLocks noChangeArrowheads="1"/>
        </xdr:cNvSpPr>
      </xdr:nvSpPr>
      <xdr:spPr bwMode="auto">
        <a:xfrm>
          <a:off x="123825" y="4781550"/>
          <a:ext cx="1457325" cy="685800"/>
        </a:xfrm>
        <a:prstGeom prst="bracketPair">
          <a:avLst>
            <a:gd name="adj" fmla="val 1369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19050</xdr:rowOff>
    </xdr:from>
    <xdr:to>
      <xdr:col>1</xdr:col>
      <xdr:colOff>1181100</xdr:colOff>
      <xdr:row>14</xdr:row>
      <xdr:rowOff>266700</xdr:rowOff>
    </xdr:to>
    <xdr:sp macro="" textlink="">
      <xdr:nvSpPr>
        <xdr:cNvPr id="3169" name="AutoShape 1">
          <a:extLst>
            <a:ext uri="{FF2B5EF4-FFF2-40B4-BE49-F238E27FC236}">
              <a16:creationId xmlns:a16="http://schemas.microsoft.com/office/drawing/2014/main" id="{70F816B0-3B25-DA06-40AA-10F27B37C546}"/>
            </a:ext>
          </a:extLst>
        </xdr:cNvPr>
        <xdr:cNvSpPr>
          <a:spLocks noChangeArrowheads="1"/>
        </xdr:cNvSpPr>
      </xdr:nvSpPr>
      <xdr:spPr bwMode="auto">
        <a:xfrm>
          <a:off x="104775" y="3638550"/>
          <a:ext cx="14954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</xdr:row>
      <xdr:rowOff>19050</xdr:rowOff>
    </xdr:from>
    <xdr:to>
      <xdr:col>1</xdr:col>
      <xdr:colOff>1076325</xdr:colOff>
      <xdr:row>13</xdr:row>
      <xdr:rowOff>266700</xdr:rowOff>
    </xdr:to>
    <xdr:sp macro="" textlink="">
      <xdr:nvSpPr>
        <xdr:cNvPr id="7195" name="AutoShape 1">
          <a:extLst>
            <a:ext uri="{FF2B5EF4-FFF2-40B4-BE49-F238E27FC236}">
              <a16:creationId xmlns:a16="http://schemas.microsoft.com/office/drawing/2014/main" id="{F536AE49-D8B6-3474-308E-0EFBEF93341F}"/>
            </a:ext>
          </a:extLst>
        </xdr:cNvPr>
        <xdr:cNvSpPr>
          <a:spLocks noChangeArrowheads="1"/>
        </xdr:cNvSpPr>
      </xdr:nvSpPr>
      <xdr:spPr bwMode="auto">
        <a:xfrm>
          <a:off x="190500" y="3486150"/>
          <a:ext cx="13049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showGridLines="0" showZeros="0" tabSelected="1" view="pageBreakPreview" zoomScale="80" zoomScaleNormal="100" zoomScaleSheetLayoutView="80" workbookViewId="0">
      <selection activeCell="A4" sqref="A4:N4"/>
    </sheetView>
  </sheetViews>
  <sheetFormatPr defaultRowHeight="13.5" x14ac:dyDescent="0.15"/>
  <cols>
    <col min="1" max="1" width="6.125" style="16" customWidth="1"/>
    <col min="2" max="2" width="16.625" style="16" customWidth="1"/>
    <col min="3" max="3" width="7.75" style="16" customWidth="1"/>
    <col min="4" max="4" width="4.375" style="16" bestFit="1" customWidth="1"/>
    <col min="5" max="5" width="14.125" style="16" customWidth="1"/>
    <col min="6" max="6" width="5" style="16" customWidth="1"/>
    <col min="7" max="7" width="13.625" style="16" customWidth="1"/>
    <col min="8" max="8" width="6.875" style="16" customWidth="1"/>
    <col min="9" max="9" width="13.75" style="16" customWidth="1"/>
    <col min="10" max="10" width="7.75" style="16" customWidth="1"/>
    <col min="11" max="11" width="4.375" style="16" customWidth="1"/>
    <col min="12" max="12" width="14.125" style="16" customWidth="1"/>
    <col min="13" max="13" width="5" style="16" customWidth="1"/>
    <col min="14" max="14" width="13.625" style="16" customWidth="1"/>
    <col min="15" max="16" width="8.625" style="16" customWidth="1"/>
    <col min="17" max="17" width="5.25" style="16" customWidth="1"/>
    <col min="18" max="20" width="8.625" style="16" customWidth="1"/>
    <col min="21" max="16384" width="9" style="16"/>
  </cols>
  <sheetData>
    <row r="1" spans="1:25" ht="18.75" x14ac:dyDescent="0.15">
      <c r="M1" s="288" t="s">
        <v>109</v>
      </c>
      <c r="N1" s="289"/>
    </row>
    <row r="2" spans="1:25" ht="24" x14ac:dyDescent="0.15">
      <c r="A2" s="47" t="s">
        <v>29</v>
      </c>
      <c r="B2" s="28"/>
      <c r="C2" s="28"/>
      <c r="D2" s="28"/>
      <c r="E2" s="28"/>
      <c r="F2" s="28"/>
      <c r="G2" s="28"/>
      <c r="H2" s="39"/>
      <c r="I2" s="39"/>
      <c r="J2" s="39"/>
      <c r="K2" s="39"/>
      <c r="L2" s="28"/>
      <c r="O2" s="28"/>
      <c r="U2" s="28"/>
      <c r="V2" s="28"/>
      <c r="W2" s="28"/>
      <c r="X2" s="28"/>
      <c r="Y2" s="28"/>
    </row>
    <row r="3" spans="1:25" ht="43.9" customHeight="1" x14ac:dyDescent="0.2">
      <c r="A3" s="303" t="s">
        <v>84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1"/>
      <c r="P3" s="3"/>
      <c r="Q3" s="3"/>
      <c r="R3" s="15"/>
      <c r="U3" s="28"/>
      <c r="V3" s="28"/>
      <c r="W3" s="28"/>
      <c r="X3" s="28"/>
      <c r="Y3" s="28"/>
    </row>
    <row r="4" spans="1:25" ht="32.25" customHeight="1" x14ac:dyDescent="0.2">
      <c r="A4" s="304" t="s">
        <v>17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1"/>
      <c r="P4" s="20"/>
      <c r="Q4" s="20"/>
      <c r="R4" s="15"/>
      <c r="S4" s="15"/>
      <c r="T4" s="15"/>
      <c r="U4" s="28"/>
      <c r="V4" s="28"/>
      <c r="W4" s="28"/>
      <c r="X4" s="28"/>
      <c r="Y4" s="28"/>
    </row>
    <row r="5" spans="1:25" ht="23.4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31"/>
      <c r="P5" s="20"/>
      <c r="Q5" s="20"/>
      <c r="R5" s="15"/>
      <c r="S5" s="15"/>
      <c r="T5" s="15"/>
      <c r="U5" s="28"/>
      <c r="V5" s="28"/>
      <c r="W5" s="28"/>
      <c r="X5" s="28"/>
      <c r="Y5" s="28"/>
    </row>
    <row r="6" spans="1:25" ht="19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20"/>
      <c r="Q6" s="20"/>
      <c r="R6" s="15"/>
      <c r="S6" s="15"/>
      <c r="T6" s="15"/>
      <c r="U6" s="28"/>
      <c r="V6" s="28"/>
      <c r="W6" s="28"/>
      <c r="X6" s="28"/>
      <c r="Y6" s="28"/>
    </row>
    <row r="7" spans="1:25" ht="25.9" customHeight="1" thickBot="1" x14ac:dyDescent="0.25">
      <c r="A7" s="95"/>
      <c r="B7" s="286"/>
      <c r="C7" s="286"/>
      <c r="D7" s="286"/>
      <c r="E7" s="286"/>
      <c r="F7" s="50"/>
      <c r="G7" s="50" t="s">
        <v>14</v>
      </c>
      <c r="H7" s="17"/>
      <c r="I7" s="43"/>
      <c r="J7" s="17"/>
      <c r="K7" s="3"/>
      <c r="L7" s="44"/>
      <c r="M7" s="44"/>
      <c r="N7" s="15"/>
      <c r="O7" s="3"/>
      <c r="P7" s="3"/>
      <c r="Q7" s="3"/>
      <c r="R7" s="15"/>
      <c r="S7" s="15"/>
      <c r="T7" s="15"/>
    </row>
    <row r="8" spans="1:25" ht="18" customHeight="1" thickBot="1" x14ac:dyDescent="0.2">
      <c r="A8" s="28"/>
      <c r="B8" s="28"/>
      <c r="C8" s="28"/>
      <c r="D8" s="28"/>
      <c r="H8" s="39"/>
      <c r="I8" s="39"/>
      <c r="J8" s="39"/>
      <c r="K8" s="39"/>
      <c r="N8" s="17"/>
      <c r="Y8" s="28"/>
    </row>
    <row r="9" spans="1:25" ht="47.25" customHeight="1" thickTop="1" thickBot="1" x14ac:dyDescent="0.2">
      <c r="A9" s="327" t="s">
        <v>6</v>
      </c>
      <c r="B9" s="306"/>
      <c r="C9" s="326" t="s">
        <v>59</v>
      </c>
      <c r="D9" s="306"/>
      <c r="E9" s="305" t="s">
        <v>11</v>
      </c>
      <c r="F9" s="306"/>
      <c r="G9" s="97" t="s">
        <v>34</v>
      </c>
      <c r="H9" s="325" t="s">
        <v>6</v>
      </c>
      <c r="I9" s="306"/>
      <c r="J9" s="326" t="s">
        <v>59</v>
      </c>
      <c r="K9" s="306"/>
      <c r="L9" s="305" t="s">
        <v>11</v>
      </c>
      <c r="M9" s="306"/>
      <c r="N9" s="97" t="s">
        <v>34</v>
      </c>
      <c r="O9" s="39"/>
      <c r="P9" s="39"/>
      <c r="Q9" s="28"/>
      <c r="R9" s="28"/>
      <c r="S9" s="28"/>
      <c r="T9" s="28"/>
      <c r="U9" s="40"/>
      <c r="V9" s="28"/>
      <c r="W9" s="28"/>
      <c r="X9" s="28"/>
      <c r="Y9" s="28"/>
    </row>
    <row r="10" spans="1:25" ht="24.95" customHeight="1" x14ac:dyDescent="0.15">
      <c r="A10" s="98"/>
      <c r="B10" s="99"/>
      <c r="C10" s="74">
        <v>30</v>
      </c>
      <c r="D10" s="79" t="s">
        <v>75</v>
      </c>
      <c r="E10" s="196"/>
      <c r="F10" s="79" t="s">
        <v>60</v>
      </c>
      <c r="G10" s="89"/>
      <c r="H10" s="45"/>
      <c r="I10" s="45"/>
      <c r="J10" s="75">
        <v>30</v>
      </c>
      <c r="K10" s="82" t="s">
        <v>1</v>
      </c>
      <c r="L10" s="196"/>
      <c r="M10" s="79" t="s">
        <v>60</v>
      </c>
      <c r="N10" s="93"/>
    </row>
    <row r="11" spans="1:25" ht="24.95" customHeight="1" x14ac:dyDescent="0.15">
      <c r="A11" s="98"/>
      <c r="B11" s="100"/>
      <c r="C11" s="75">
        <v>35</v>
      </c>
      <c r="D11" s="80" t="s">
        <v>74</v>
      </c>
      <c r="E11" s="184"/>
      <c r="F11" s="80" t="s">
        <v>60</v>
      </c>
      <c r="G11" s="90"/>
      <c r="H11" s="307" t="s">
        <v>61</v>
      </c>
      <c r="I11" s="308"/>
      <c r="J11" s="75">
        <v>40</v>
      </c>
      <c r="K11" s="80" t="s">
        <v>76</v>
      </c>
      <c r="L11" s="184"/>
      <c r="M11" s="80" t="s">
        <v>60</v>
      </c>
      <c r="N11" s="90"/>
    </row>
    <row r="12" spans="1:25" ht="24.95" customHeight="1" x14ac:dyDescent="0.15">
      <c r="A12" s="98"/>
      <c r="B12" s="100"/>
      <c r="C12" s="75">
        <v>40</v>
      </c>
      <c r="D12" s="80" t="s">
        <v>74</v>
      </c>
      <c r="E12" s="184"/>
      <c r="F12" s="80" t="s">
        <v>60</v>
      </c>
      <c r="G12" s="90"/>
      <c r="H12" s="324" t="s">
        <v>57</v>
      </c>
      <c r="I12" s="318"/>
      <c r="J12" s="75">
        <v>50</v>
      </c>
      <c r="K12" s="80" t="s">
        <v>76</v>
      </c>
      <c r="L12" s="184"/>
      <c r="M12" s="80" t="s">
        <v>60</v>
      </c>
      <c r="N12" s="90"/>
    </row>
    <row r="13" spans="1:25" ht="24.95" customHeight="1" x14ac:dyDescent="0.15">
      <c r="A13" s="98"/>
      <c r="B13" s="100"/>
      <c r="C13" s="75">
        <v>45</v>
      </c>
      <c r="D13" s="80" t="s">
        <v>74</v>
      </c>
      <c r="E13" s="184"/>
      <c r="F13" s="80" t="s">
        <v>60</v>
      </c>
      <c r="G13" s="90"/>
      <c r="H13" s="324"/>
      <c r="I13" s="318"/>
      <c r="J13" s="75">
        <v>60</v>
      </c>
      <c r="K13" s="80" t="s">
        <v>76</v>
      </c>
      <c r="L13" s="184"/>
      <c r="M13" s="80" t="s">
        <v>60</v>
      </c>
      <c r="N13" s="90"/>
    </row>
    <row r="14" spans="1:25" ht="24.95" customHeight="1" x14ac:dyDescent="0.15">
      <c r="A14" s="317" t="s">
        <v>27</v>
      </c>
      <c r="B14" s="318"/>
      <c r="C14" s="75">
        <v>50</v>
      </c>
      <c r="D14" s="80" t="s">
        <v>74</v>
      </c>
      <c r="E14" s="184"/>
      <c r="F14" s="80" t="s">
        <v>60</v>
      </c>
      <c r="G14" s="90"/>
      <c r="H14" s="94"/>
      <c r="I14" s="94"/>
      <c r="J14" s="75">
        <v>70</v>
      </c>
      <c r="K14" s="80" t="s">
        <v>76</v>
      </c>
      <c r="L14" s="184"/>
      <c r="M14" s="80" t="s">
        <v>60</v>
      </c>
      <c r="N14" s="90"/>
    </row>
    <row r="15" spans="1:25" ht="24.95" customHeight="1" thickBot="1" x14ac:dyDescent="0.2">
      <c r="A15" s="319" t="s">
        <v>52</v>
      </c>
      <c r="B15" s="308"/>
      <c r="C15" s="75">
        <v>55</v>
      </c>
      <c r="D15" s="80" t="s">
        <v>74</v>
      </c>
      <c r="E15" s="184"/>
      <c r="F15" s="80" t="s">
        <v>60</v>
      </c>
      <c r="G15" s="90"/>
      <c r="H15" s="45"/>
      <c r="I15" s="45"/>
      <c r="J15" s="105">
        <v>80</v>
      </c>
      <c r="K15" s="85" t="s">
        <v>76</v>
      </c>
      <c r="L15" s="188"/>
      <c r="M15" s="83" t="s">
        <v>60</v>
      </c>
      <c r="N15" s="92"/>
    </row>
    <row r="16" spans="1:25" ht="24.95" customHeight="1" x14ac:dyDescent="0.15">
      <c r="A16" s="319" t="s">
        <v>28</v>
      </c>
      <c r="B16" s="308"/>
      <c r="C16" s="75">
        <v>60</v>
      </c>
      <c r="D16" s="80" t="s">
        <v>74</v>
      </c>
      <c r="E16" s="184"/>
      <c r="F16" s="80" t="s">
        <v>60</v>
      </c>
      <c r="G16" s="90"/>
      <c r="H16" s="104"/>
      <c r="I16" s="99"/>
      <c r="J16" s="74">
        <v>30</v>
      </c>
      <c r="K16" s="79" t="s">
        <v>76</v>
      </c>
      <c r="L16" s="209"/>
      <c r="M16" s="79" t="s">
        <v>60</v>
      </c>
      <c r="N16" s="89"/>
    </row>
    <row r="17" spans="1:14" ht="24.95" customHeight="1" x14ac:dyDescent="0.15">
      <c r="A17" s="98"/>
      <c r="B17" s="100"/>
      <c r="C17" s="75">
        <v>65</v>
      </c>
      <c r="D17" s="80" t="s">
        <v>74</v>
      </c>
      <c r="E17" s="184"/>
      <c r="F17" s="80" t="s">
        <v>60</v>
      </c>
      <c r="G17" s="90"/>
      <c r="H17" s="307" t="s">
        <v>62</v>
      </c>
      <c r="I17" s="308"/>
      <c r="J17" s="75">
        <v>40</v>
      </c>
      <c r="K17" s="80" t="s">
        <v>76</v>
      </c>
      <c r="L17" s="184"/>
      <c r="M17" s="80" t="s">
        <v>60</v>
      </c>
      <c r="N17" s="90"/>
    </row>
    <row r="18" spans="1:14" ht="24.95" customHeight="1" x14ac:dyDescent="0.15">
      <c r="A18" s="98"/>
      <c r="B18" s="100"/>
      <c r="C18" s="75">
        <v>70</v>
      </c>
      <c r="D18" s="80" t="s">
        <v>74</v>
      </c>
      <c r="E18" s="184"/>
      <c r="F18" s="80" t="s">
        <v>60</v>
      </c>
      <c r="G18" s="90"/>
      <c r="H18" s="324" t="s">
        <v>58</v>
      </c>
      <c r="I18" s="318"/>
      <c r="J18" s="75">
        <v>50</v>
      </c>
      <c r="K18" s="80" t="s">
        <v>76</v>
      </c>
      <c r="L18" s="184"/>
      <c r="M18" s="80" t="s">
        <v>60</v>
      </c>
      <c r="N18" s="90"/>
    </row>
    <row r="19" spans="1:14" ht="24.95" customHeight="1" x14ac:dyDescent="0.15">
      <c r="A19" s="98"/>
      <c r="B19" s="100"/>
      <c r="C19" s="75">
        <v>75</v>
      </c>
      <c r="D19" s="80" t="s">
        <v>74</v>
      </c>
      <c r="E19" s="184"/>
      <c r="F19" s="80" t="s">
        <v>60</v>
      </c>
      <c r="G19" s="90"/>
      <c r="H19" s="324"/>
      <c r="I19" s="318"/>
      <c r="J19" s="75">
        <v>60</v>
      </c>
      <c r="K19" s="80" t="s">
        <v>76</v>
      </c>
      <c r="L19" s="184"/>
      <c r="M19" s="80" t="s">
        <v>60</v>
      </c>
      <c r="N19" s="90"/>
    </row>
    <row r="20" spans="1:14" ht="24.95" customHeight="1" x14ac:dyDescent="0.15">
      <c r="A20" s="98"/>
      <c r="B20" s="100"/>
      <c r="C20" s="75">
        <v>80</v>
      </c>
      <c r="D20" s="80" t="s">
        <v>74</v>
      </c>
      <c r="E20" s="184"/>
      <c r="F20" s="80" t="s">
        <v>60</v>
      </c>
      <c r="G20" s="90"/>
      <c r="H20" s="45"/>
      <c r="I20" s="45"/>
      <c r="J20" s="75">
        <v>70</v>
      </c>
      <c r="K20" s="80" t="s">
        <v>76</v>
      </c>
      <c r="L20" s="188"/>
      <c r="M20" s="83" t="s">
        <v>60</v>
      </c>
      <c r="N20" s="90"/>
    </row>
    <row r="21" spans="1:14" ht="24.95" customHeight="1" thickBot="1" x14ac:dyDescent="0.2">
      <c r="A21" s="98"/>
      <c r="B21" s="100"/>
      <c r="C21" s="76">
        <v>85</v>
      </c>
      <c r="D21" s="80" t="s">
        <v>74</v>
      </c>
      <c r="E21" s="188"/>
      <c r="F21" s="80" t="s">
        <v>60</v>
      </c>
      <c r="G21" s="91"/>
      <c r="H21" s="45"/>
      <c r="I21" s="45"/>
      <c r="J21" s="106">
        <v>80</v>
      </c>
      <c r="K21" s="84" t="s">
        <v>76</v>
      </c>
      <c r="L21" s="210"/>
      <c r="M21" s="83" t="s">
        <v>60</v>
      </c>
      <c r="N21" s="91"/>
    </row>
    <row r="22" spans="1:14" ht="24.95" customHeight="1" thickTop="1" thickBot="1" x14ac:dyDescent="0.2">
      <c r="A22" s="102"/>
      <c r="B22" s="103"/>
      <c r="C22" s="77">
        <v>90</v>
      </c>
      <c r="D22" s="81" t="s">
        <v>74</v>
      </c>
      <c r="E22" s="192"/>
      <c r="F22" s="81" t="s">
        <v>60</v>
      </c>
      <c r="G22" s="92"/>
      <c r="H22" s="295" t="s">
        <v>63</v>
      </c>
      <c r="I22" s="296"/>
      <c r="J22" s="296"/>
      <c r="K22" s="297"/>
      <c r="L22" s="293">
        <f>SUM(E10:E41)+SUM(L10:L21)</f>
        <v>0</v>
      </c>
      <c r="M22" s="291" t="s">
        <v>0</v>
      </c>
      <c r="N22" s="301"/>
    </row>
    <row r="23" spans="1:14" ht="24.95" customHeight="1" thickBot="1" x14ac:dyDescent="0.2">
      <c r="A23" s="309" t="s">
        <v>50</v>
      </c>
      <c r="B23" s="310"/>
      <c r="C23" s="74">
        <v>30</v>
      </c>
      <c r="D23" s="79" t="s">
        <v>74</v>
      </c>
      <c r="E23" s="196"/>
      <c r="F23" s="79" t="s">
        <v>60</v>
      </c>
      <c r="G23" s="89"/>
      <c r="H23" s="298"/>
      <c r="I23" s="299"/>
      <c r="J23" s="299"/>
      <c r="K23" s="300"/>
      <c r="L23" s="294"/>
      <c r="M23" s="292"/>
      <c r="N23" s="302"/>
    </row>
    <row r="24" spans="1:14" ht="24.95" customHeight="1" thickTop="1" thickBot="1" x14ac:dyDescent="0.2">
      <c r="A24" s="311"/>
      <c r="B24" s="312"/>
      <c r="C24" s="77">
        <v>40</v>
      </c>
      <c r="D24" s="81" t="s">
        <v>74</v>
      </c>
      <c r="E24" s="192"/>
      <c r="F24" s="81" t="s">
        <v>60</v>
      </c>
      <c r="G24" s="92"/>
      <c r="H24" s="86"/>
      <c r="I24" s="86"/>
      <c r="J24" s="86"/>
      <c r="K24" s="86"/>
      <c r="L24" s="87"/>
      <c r="M24" s="88"/>
      <c r="N24" s="87"/>
    </row>
    <row r="25" spans="1:14" ht="24.95" customHeight="1" x14ac:dyDescent="0.15">
      <c r="A25" s="309" t="s">
        <v>51</v>
      </c>
      <c r="B25" s="310"/>
      <c r="C25" s="74">
        <v>30</v>
      </c>
      <c r="D25" s="79" t="s">
        <v>74</v>
      </c>
      <c r="E25" s="196"/>
      <c r="F25" s="79" t="s">
        <v>60</v>
      </c>
      <c r="G25" s="89"/>
      <c r="H25" s="48" t="s">
        <v>66</v>
      </c>
      <c r="I25" s="290" t="s">
        <v>98</v>
      </c>
      <c r="J25" s="290"/>
      <c r="K25" s="290"/>
      <c r="L25" s="290"/>
      <c r="M25" s="290"/>
      <c r="N25" s="290"/>
    </row>
    <row r="26" spans="1:14" ht="24.95" customHeight="1" thickBot="1" x14ac:dyDescent="0.2">
      <c r="A26" s="311"/>
      <c r="B26" s="312"/>
      <c r="C26" s="77">
        <v>40</v>
      </c>
      <c r="D26" s="81" t="s">
        <v>74</v>
      </c>
      <c r="E26" s="192"/>
      <c r="F26" s="81" t="s">
        <v>60</v>
      </c>
      <c r="G26" s="92"/>
      <c r="I26" s="290"/>
      <c r="J26" s="290"/>
      <c r="K26" s="290"/>
      <c r="L26" s="290"/>
      <c r="M26" s="290"/>
      <c r="N26" s="290"/>
    </row>
    <row r="27" spans="1:14" ht="24.95" customHeight="1" x14ac:dyDescent="0.15">
      <c r="A27" s="320" t="s">
        <v>48</v>
      </c>
      <c r="B27" s="313" t="s">
        <v>12</v>
      </c>
      <c r="C27" s="74">
        <v>30</v>
      </c>
      <c r="D27" s="79" t="s">
        <v>74</v>
      </c>
      <c r="E27" s="196"/>
      <c r="F27" s="79" t="s">
        <v>60</v>
      </c>
      <c r="G27" s="89"/>
      <c r="H27" s="48" t="s">
        <v>62</v>
      </c>
      <c r="I27" s="45" t="s">
        <v>99</v>
      </c>
      <c r="J27" s="94"/>
      <c r="K27" s="94"/>
      <c r="L27" s="94"/>
      <c r="M27" s="94"/>
      <c r="N27" s="94"/>
    </row>
    <row r="28" spans="1:14" ht="24.95" customHeight="1" x14ac:dyDescent="0.15">
      <c r="A28" s="321"/>
      <c r="B28" s="314"/>
      <c r="C28" s="75">
        <v>40</v>
      </c>
      <c r="D28" s="80" t="s">
        <v>74</v>
      </c>
      <c r="E28" s="184"/>
      <c r="F28" s="80" t="s">
        <v>60</v>
      </c>
      <c r="G28" s="90"/>
      <c r="J28" s="17"/>
      <c r="K28" s="17"/>
      <c r="L28" s="17"/>
      <c r="M28" s="17"/>
      <c r="N28" s="17"/>
    </row>
    <row r="29" spans="1:14" ht="24.95" customHeight="1" x14ac:dyDescent="0.15">
      <c r="A29" s="321"/>
      <c r="B29" s="314"/>
      <c r="C29" s="75">
        <v>50</v>
      </c>
      <c r="D29" s="80" t="s">
        <v>74</v>
      </c>
      <c r="E29" s="184"/>
      <c r="F29" s="80" t="s">
        <v>60</v>
      </c>
      <c r="G29" s="90"/>
      <c r="J29" s="41"/>
      <c r="K29" s="41"/>
      <c r="L29" s="41"/>
      <c r="M29" s="41"/>
      <c r="N29" s="41"/>
    </row>
    <row r="30" spans="1:14" ht="24.95" customHeight="1" x14ac:dyDescent="0.15">
      <c r="A30" s="321"/>
      <c r="B30" s="314"/>
      <c r="C30" s="75">
        <v>60</v>
      </c>
      <c r="D30" s="80" t="s">
        <v>74</v>
      </c>
      <c r="E30" s="184"/>
      <c r="F30" s="80" t="s">
        <v>60</v>
      </c>
      <c r="G30" s="90"/>
      <c r="H30" s="39"/>
      <c r="I30" s="39"/>
      <c r="J30" s="39"/>
      <c r="K30" s="39"/>
      <c r="L30" s="39"/>
      <c r="M30" s="39"/>
      <c r="N30" s="39"/>
    </row>
    <row r="31" spans="1:14" ht="24.95" customHeight="1" thickBot="1" x14ac:dyDescent="0.2">
      <c r="A31" s="321"/>
      <c r="B31" s="315"/>
      <c r="C31" s="77">
        <v>70</v>
      </c>
      <c r="D31" s="81" t="s">
        <v>74</v>
      </c>
      <c r="E31" s="192"/>
      <c r="F31" s="81" t="s">
        <v>60</v>
      </c>
      <c r="G31" s="92"/>
      <c r="H31" s="39"/>
      <c r="I31" s="39"/>
      <c r="J31" s="39"/>
      <c r="K31" s="39"/>
      <c r="L31" s="39"/>
      <c r="M31" s="39"/>
      <c r="N31" s="39"/>
    </row>
    <row r="32" spans="1:14" ht="24.95" customHeight="1" x14ac:dyDescent="0.15">
      <c r="A32" s="322"/>
      <c r="B32" s="314" t="s">
        <v>13</v>
      </c>
      <c r="C32" s="78">
        <v>30</v>
      </c>
      <c r="D32" s="82" t="s">
        <v>74</v>
      </c>
      <c r="E32" s="180"/>
      <c r="F32" s="82" t="s">
        <v>60</v>
      </c>
      <c r="G32" s="93"/>
      <c r="H32" s="39"/>
      <c r="I32" s="39"/>
      <c r="J32" s="39"/>
      <c r="K32" s="39"/>
      <c r="L32" s="39"/>
      <c r="M32" s="39"/>
      <c r="N32" s="39"/>
    </row>
    <row r="33" spans="1:20" ht="24.95" customHeight="1" x14ac:dyDescent="0.15">
      <c r="A33" s="322"/>
      <c r="B33" s="314"/>
      <c r="C33" s="75">
        <v>40</v>
      </c>
      <c r="D33" s="80" t="s">
        <v>74</v>
      </c>
      <c r="E33" s="184"/>
      <c r="F33" s="80" t="s">
        <v>60</v>
      </c>
      <c r="G33" s="90"/>
      <c r="H33" s="39"/>
      <c r="I33" s="39"/>
      <c r="J33" s="39"/>
      <c r="K33" s="39"/>
      <c r="L33" s="39"/>
      <c r="M33" s="39"/>
      <c r="N33" s="39"/>
    </row>
    <row r="34" spans="1:20" ht="24.95" customHeight="1" x14ac:dyDescent="0.15">
      <c r="A34" s="322"/>
      <c r="B34" s="314"/>
      <c r="C34" s="75">
        <v>50</v>
      </c>
      <c r="D34" s="80" t="s">
        <v>74</v>
      </c>
      <c r="E34" s="184"/>
      <c r="F34" s="80" t="s">
        <v>60</v>
      </c>
      <c r="G34" s="90"/>
      <c r="H34" s="39"/>
      <c r="I34" s="39"/>
      <c r="J34" s="39"/>
      <c r="K34" s="39"/>
      <c r="L34" s="39"/>
      <c r="M34" s="39"/>
      <c r="N34" s="39"/>
    </row>
    <row r="35" spans="1:20" ht="24.95" customHeight="1" x14ac:dyDescent="0.15">
      <c r="A35" s="322"/>
      <c r="B35" s="314"/>
      <c r="C35" s="75">
        <v>60</v>
      </c>
      <c r="D35" s="80" t="s">
        <v>74</v>
      </c>
      <c r="E35" s="184"/>
      <c r="F35" s="80" t="s">
        <v>60</v>
      </c>
      <c r="G35" s="90"/>
      <c r="H35" s="39"/>
      <c r="I35" s="39"/>
      <c r="J35" s="39"/>
      <c r="K35" s="39"/>
      <c r="L35" s="39"/>
      <c r="M35" s="39"/>
      <c r="N35" s="39"/>
    </row>
    <row r="36" spans="1:20" ht="24.95" customHeight="1" thickBot="1" x14ac:dyDescent="0.2">
      <c r="A36" s="323"/>
      <c r="B36" s="315"/>
      <c r="C36" s="77">
        <v>70</v>
      </c>
      <c r="D36" s="81" t="s">
        <v>74</v>
      </c>
      <c r="E36" s="192"/>
      <c r="F36" s="81" t="s">
        <v>60</v>
      </c>
      <c r="G36" s="92"/>
      <c r="H36" s="39"/>
      <c r="I36" s="39"/>
      <c r="J36" s="39"/>
      <c r="K36" s="39"/>
      <c r="L36" s="39"/>
      <c r="M36" s="39"/>
      <c r="N36" s="39"/>
    </row>
    <row r="37" spans="1:20" ht="24.95" customHeight="1" x14ac:dyDescent="0.15">
      <c r="A37" s="309" t="s">
        <v>49</v>
      </c>
      <c r="B37" s="310"/>
      <c r="C37" s="74">
        <v>30</v>
      </c>
      <c r="D37" s="79" t="s">
        <v>74</v>
      </c>
      <c r="E37" s="196"/>
      <c r="F37" s="79" t="s">
        <v>60</v>
      </c>
      <c r="G37" s="89"/>
      <c r="H37" s="39"/>
      <c r="I37" s="39"/>
      <c r="J37" s="39"/>
      <c r="K37" s="39"/>
      <c r="L37" s="39"/>
      <c r="M37" s="39"/>
      <c r="N37" s="39"/>
    </row>
    <row r="38" spans="1:20" ht="24.95" customHeight="1" x14ac:dyDescent="0.15">
      <c r="A38" s="319"/>
      <c r="B38" s="308"/>
      <c r="C38" s="75">
        <v>40</v>
      </c>
      <c r="D38" s="80" t="s">
        <v>74</v>
      </c>
      <c r="E38" s="184"/>
      <c r="F38" s="80" t="s">
        <v>60</v>
      </c>
      <c r="G38" s="90"/>
      <c r="H38" s="39"/>
      <c r="I38" s="39"/>
      <c r="J38" s="39"/>
      <c r="K38" s="39"/>
      <c r="L38" s="39"/>
      <c r="M38" s="39"/>
      <c r="N38" s="39"/>
    </row>
    <row r="39" spans="1:20" ht="24.95" customHeight="1" x14ac:dyDescent="0.15">
      <c r="A39" s="319"/>
      <c r="B39" s="308"/>
      <c r="C39" s="75">
        <v>50</v>
      </c>
      <c r="D39" s="80" t="s">
        <v>74</v>
      </c>
      <c r="E39" s="184"/>
      <c r="F39" s="80" t="s">
        <v>60</v>
      </c>
      <c r="G39" s="90"/>
      <c r="H39" s="39"/>
      <c r="I39" s="39"/>
      <c r="J39" s="39"/>
      <c r="K39" s="39"/>
      <c r="L39" s="39"/>
      <c r="M39" s="39"/>
      <c r="N39" s="39"/>
    </row>
    <row r="40" spans="1:20" ht="24.95" customHeight="1" x14ac:dyDescent="0.15">
      <c r="A40" s="319"/>
      <c r="B40" s="308"/>
      <c r="C40" s="75">
        <v>60</v>
      </c>
      <c r="D40" s="80" t="s">
        <v>74</v>
      </c>
      <c r="E40" s="184"/>
      <c r="F40" s="80" t="s">
        <v>60</v>
      </c>
      <c r="G40" s="90"/>
      <c r="H40" s="39"/>
      <c r="I40" s="39"/>
      <c r="J40" s="39"/>
      <c r="K40" s="39"/>
      <c r="L40" s="39"/>
      <c r="M40" s="39"/>
      <c r="N40" s="39"/>
    </row>
    <row r="41" spans="1:20" ht="24.95" customHeight="1" thickBot="1" x14ac:dyDescent="0.2">
      <c r="A41" s="311"/>
      <c r="B41" s="312"/>
      <c r="C41" s="77">
        <v>70</v>
      </c>
      <c r="D41" s="81" t="s">
        <v>74</v>
      </c>
      <c r="E41" s="192"/>
      <c r="F41" s="81" t="s">
        <v>60</v>
      </c>
      <c r="G41" s="92"/>
      <c r="H41" s="39"/>
      <c r="I41" s="39"/>
      <c r="J41" s="39"/>
      <c r="K41" s="39"/>
      <c r="L41" s="39"/>
      <c r="M41" s="39"/>
      <c r="N41" s="39"/>
    </row>
    <row r="42" spans="1:20" ht="17.25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20" ht="25.9" customHeight="1" x14ac:dyDescent="0.2">
      <c r="A43" s="45"/>
      <c r="B43" s="41" t="s">
        <v>36</v>
      </c>
      <c r="C43" s="32"/>
      <c r="D43" s="3"/>
      <c r="E43" s="32"/>
      <c r="F43" s="3"/>
      <c r="G43" s="3"/>
      <c r="H43" s="32"/>
      <c r="I43" s="32"/>
      <c r="J43" s="32"/>
      <c r="K43" s="3"/>
      <c r="L43" s="3"/>
      <c r="M43" s="46"/>
      <c r="N43" s="46"/>
      <c r="O43" s="3"/>
      <c r="P43" s="3"/>
      <c r="Q43" s="3"/>
      <c r="R43" s="15"/>
      <c r="S43" s="15"/>
      <c r="T43" s="15"/>
    </row>
    <row r="44" spans="1:20" ht="21" x14ac:dyDescent="0.2">
      <c r="A44" s="45"/>
      <c r="B44" s="32"/>
      <c r="C44" s="32"/>
      <c r="D44" s="3"/>
      <c r="E44" s="41"/>
      <c r="F44" s="3"/>
      <c r="G44" s="3"/>
      <c r="H44" s="32"/>
      <c r="I44" s="32"/>
      <c r="J44" s="32"/>
      <c r="K44" s="3"/>
      <c r="L44" s="3"/>
      <c r="M44" s="46"/>
      <c r="N44" s="46"/>
      <c r="O44" s="3"/>
      <c r="P44" s="3"/>
      <c r="Q44" s="3"/>
      <c r="R44" s="15"/>
      <c r="S44" s="15"/>
      <c r="T44" s="15"/>
    </row>
    <row r="45" spans="1:20" ht="21" x14ac:dyDescent="0.2">
      <c r="A45" s="47"/>
      <c r="B45" s="38"/>
      <c r="C45" s="38" t="s">
        <v>72</v>
      </c>
      <c r="D45" s="3"/>
      <c r="E45" s="32"/>
      <c r="F45" s="32"/>
      <c r="G45" s="3"/>
      <c r="H45" s="32"/>
      <c r="I45" s="32"/>
      <c r="J45" s="32"/>
      <c r="K45" s="3"/>
      <c r="L45" s="3"/>
      <c r="M45" s="46"/>
      <c r="N45" s="46"/>
      <c r="O45" s="3"/>
      <c r="P45" s="3"/>
      <c r="Q45" s="3"/>
      <c r="R45" s="15"/>
      <c r="S45" s="15"/>
      <c r="T45" s="15"/>
    </row>
    <row r="46" spans="1:20" ht="21" x14ac:dyDescent="0.2">
      <c r="B46" s="38"/>
      <c r="C46" s="32"/>
      <c r="D46" s="3"/>
      <c r="E46" s="32"/>
      <c r="F46" s="38"/>
      <c r="G46" s="3"/>
      <c r="H46" s="32"/>
      <c r="I46" s="32"/>
      <c r="J46" s="32"/>
      <c r="K46" s="3"/>
      <c r="L46" s="3"/>
      <c r="M46" s="46"/>
      <c r="N46" s="46"/>
      <c r="O46" s="3"/>
      <c r="P46" s="3"/>
      <c r="Q46" s="3"/>
      <c r="R46" s="15"/>
      <c r="S46" s="15"/>
      <c r="T46" s="15"/>
    </row>
    <row r="47" spans="1:20" ht="30" customHeight="1" x14ac:dyDescent="0.15">
      <c r="B47" s="316"/>
      <c r="C47" s="316"/>
      <c r="D47" s="32"/>
      <c r="E47" s="32" t="s">
        <v>65</v>
      </c>
      <c r="F47" s="32"/>
      <c r="G47" s="287"/>
      <c r="H47" s="287"/>
      <c r="I47" s="287"/>
      <c r="J47" s="287"/>
      <c r="K47" s="287"/>
      <c r="L47" s="287"/>
      <c r="M47" s="47"/>
      <c r="N47" s="316" t="s">
        <v>10</v>
      </c>
    </row>
    <row r="48" spans="1:20" ht="30" customHeight="1" x14ac:dyDescent="0.15">
      <c r="B48" s="316"/>
      <c r="C48" s="316"/>
      <c r="D48" s="32"/>
      <c r="E48" s="32" t="s">
        <v>64</v>
      </c>
      <c r="F48" s="32"/>
      <c r="G48" s="287"/>
      <c r="H48" s="287"/>
      <c r="I48" s="287"/>
      <c r="J48" s="287"/>
      <c r="K48" s="287"/>
      <c r="L48" s="287"/>
      <c r="M48" s="47"/>
      <c r="N48" s="316"/>
    </row>
    <row r="49" spans="2:20" ht="19.5" customHeight="1" x14ac:dyDescent="0.15">
      <c r="B49" s="17"/>
      <c r="C49" s="18"/>
      <c r="D49" s="17"/>
      <c r="E49" s="17"/>
      <c r="F49" s="17"/>
      <c r="G49" s="19"/>
      <c r="I49" s="17"/>
      <c r="J49" s="18"/>
      <c r="K49" s="17"/>
      <c r="L49" s="17"/>
      <c r="M49" s="17"/>
      <c r="N49" s="19"/>
      <c r="P49" s="17"/>
      <c r="S49" s="17"/>
      <c r="T49" s="17"/>
    </row>
    <row r="50" spans="2:20" ht="19.5" customHeight="1" x14ac:dyDescent="0.15">
      <c r="D50" s="17"/>
      <c r="E50" s="17"/>
      <c r="F50" s="17"/>
      <c r="G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2:20" ht="19.5" customHeight="1" x14ac:dyDescent="0.15">
      <c r="B51" s="17"/>
      <c r="C51" s="18"/>
      <c r="D51" s="17"/>
      <c r="E51" s="17"/>
      <c r="F51" s="17"/>
      <c r="G51" s="17"/>
      <c r="I51" s="17"/>
      <c r="J51" s="18"/>
      <c r="K51" s="17"/>
      <c r="L51" s="17"/>
      <c r="M51" s="17"/>
      <c r="N51" s="17"/>
      <c r="O51" s="17"/>
      <c r="P51" s="17"/>
      <c r="Q51" s="17"/>
      <c r="R51" s="17"/>
      <c r="S51" s="17"/>
    </row>
    <row r="53" spans="2:20" ht="17.25" customHeight="1" x14ac:dyDescent="0.15"/>
  </sheetData>
  <mergeCells count="33">
    <mergeCell ref="N47:N48"/>
    <mergeCell ref="H9:I9"/>
    <mergeCell ref="J9:K9"/>
    <mergeCell ref="A37:B41"/>
    <mergeCell ref="B47:C47"/>
    <mergeCell ref="C9:D9"/>
    <mergeCell ref="A9:B9"/>
    <mergeCell ref="A23:B24"/>
    <mergeCell ref="B27:B31"/>
    <mergeCell ref="B32:B36"/>
    <mergeCell ref="B48:C48"/>
    <mergeCell ref="A14:B14"/>
    <mergeCell ref="A15:B15"/>
    <mergeCell ref="A16:B16"/>
    <mergeCell ref="A27:A36"/>
    <mergeCell ref="A4:N4"/>
    <mergeCell ref="E9:F9"/>
    <mergeCell ref="L9:M9"/>
    <mergeCell ref="H11:I11"/>
    <mergeCell ref="H17:I17"/>
    <mergeCell ref="A25:B26"/>
    <mergeCell ref="H12:I13"/>
    <mergeCell ref="H18:I19"/>
    <mergeCell ref="B7:E7"/>
    <mergeCell ref="G47:L47"/>
    <mergeCell ref="G48:L48"/>
    <mergeCell ref="M1:N1"/>
    <mergeCell ref="I25:N26"/>
    <mergeCell ref="M22:M23"/>
    <mergeCell ref="L22:L23"/>
    <mergeCell ref="H22:K23"/>
    <mergeCell ref="N22:N23"/>
    <mergeCell ref="A3:N3"/>
  </mergeCells>
  <phoneticPr fontId="2"/>
  <printOptions horizontalCentered="1" verticalCentered="1"/>
  <pageMargins left="0.74803149606299213" right="0.47244094488188981" top="0.39370078740157483" bottom="0.39370078740157483" header="0.27559055118110237" footer="0.27559055118110237"/>
  <pageSetup paperSize="9" scale="68" orientation="portrait" horizontalDpi="4294967294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showZeros="0" view="pageBreakPreview" zoomScale="70" zoomScaleNormal="100" zoomScaleSheetLayoutView="70" workbookViewId="0">
      <selection activeCell="A6" sqref="A6:Q6"/>
    </sheetView>
  </sheetViews>
  <sheetFormatPr defaultRowHeight="13.5" x14ac:dyDescent="0.15"/>
  <cols>
    <col min="1" max="1" width="5.5" style="16" customWidth="1"/>
    <col min="2" max="2" width="17.75" style="16" customWidth="1"/>
    <col min="3" max="3" width="11.625" style="16" customWidth="1"/>
    <col min="4" max="4" width="4.125" style="16" bestFit="1" customWidth="1"/>
    <col min="5" max="16" width="17.5" style="16" customWidth="1"/>
    <col min="17" max="17" width="19.75" style="16" customWidth="1"/>
    <col min="18" max="16384" width="9" style="16"/>
  </cols>
  <sheetData>
    <row r="1" spans="1:17" ht="21" x14ac:dyDescent="0.15">
      <c r="A1" s="96" t="s">
        <v>30</v>
      </c>
      <c r="Q1" s="274" t="s">
        <v>109</v>
      </c>
    </row>
    <row r="2" spans="1:17" ht="4.1500000000000004" customHeight="1" x14ac:dyDescent="0.15">
      <c r="Q2" s="273"/>
    </row>
    <row r="3" spans="1:17" ht="24" x14ac:dyDescent="0.15">
      <c r="B3" s="28"/>
      <c r="C3" s="28"/>
      <c r="D3" s="28"/>
      <c r="E3" s="28"/>
      <c r="F3" s="28"/>
      <c r="G3" s="28"/>
      <c r="P3" s="28"/>
      <c r="Q3" s="119" t="s">
        <v>77</v>
      </c>
    </row>
    <row r="4" spans="1:17" ht="24" x14ac:dyDescent="0.2">
      <c r="A4" s="96"/>
      <c r="B4" s="107" t="s">
        <v>68</v>
      </c>
      <c r="D4" s="28"/>
      <c r="E4" s="28"/>
      <c r="F4" s="28"/>
      <c r="G4" s="28"/>
      <c r="N4" s="32"/>
      <c r="O4" s="338" t="s">
        <v>72</v>
      </c>
      <c r="P4" s="338"/>
      <c r="Q4" s="338"/>
    </row>
    <row r="5" spans="1:17" ht="25.5" x14ac:dyDescent="0.15">
      <c r="A5" s="28"/>
      <c r="B5" s="28"/>
      <c r="C5" s="28"/>
      <c r="D5" s="28"/>
      <c r="E5" s="28"/>
      <c r="F5" s="28"/>
      <c r="G5" s="31"/>
      <c r="H5" s="20"/>
      <c r="M5" s="339" t="s">
        <v>110</v>
      </c>
      <c r="N5" s="339"/>
      <c r="O5" s="339"/>
      <c r="P5" s="339"/>
      <c r="Q5" s="339"/>
    </row>
    <row r="6" spans="1:17" s="42" customFormat="1" ht="29.25" thickBot="1" x14ac:dyDescent="0.2">
      <c r="A6" s="335" t="s">
        <v>69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ht="26.45" customHeight="1" thickBot="1" x14ac:dyDescent="0.2">
      <c r="A7" s="330" t="s">
        <v>15</v>
      </c>
      <c r="B7" s="331"/>
      <c r="C7" s="331"/>
      <c r="D7" s="331"/>
      <c r="E7" s="120"/>
      <c r="F7" s="121"/>
      <c r="G7" s="121"/>
      <c r="H7" s="121"/>
      <c r="I7" s="121"/>
      <c r="J7" s="121"/>
      <c r="K7" s="121"/>
      <c r="L7" s="121"/>
      <c r="M7" s="121"/>
      <c r="N7" s="122"/>
      <c r="O7" s="121"/>
      <c r="P7" s="122"/>
      <c r="Q7" s="108" t="s">
        <v>16</v>
      </c>
    </row>
    <row r="8" spans="1:17" ht="26.45" customHeight="1" thickBot="1" x14ac:dyDescent="0.2">
      <c r="A8" s="330" t="s">
        <v>6</v>
      </c>
      <c r="B8" s="347"/>
      <c r="C8" s="336" t="s">
        <v>26</v>
      </c>
      <c r="D8" s="337"/>
      <c r="E8" s="109" t="s">
        <v>0</v>
      </c>
      <c r="F8" s="110" t="s">
        <v>0</v>
      </c>
      <c r="G8" s="110" t="s">
        <v>0</v>
      </c>
      <c r="H8" s="110" t="s">
        <v>0</v>
      </c>
      <c r="I8" s="110" t="s">
        <v>0</v>
      </c>
      <c r="J8" s="110" t="s">
        <v>0</v>
      </c>
      <c r="K8" s="110" t="s">
        <v>0</v>
      </c>
      <c r="L8" s="110" t="s">
        <v>0</v>
      </c>
      <c r="M8" s="110" t="s">
        <v>0</v>
      </c>
      <c r="N8" s="110" t="s">
        <v>0</v>
      </c>
      <c r="O8" s="110" t="s">
        <v>0</v>
      </c>
      <c r="P8" s="72" t="s">
        <v>0</v>
      </c>
      <c r="Q8" s="108" t="s">
        <v>0</v>
      </c>
    </row>
    <row r="9" spans="1:17" ht="21" customHeight="1" x14ac:dyDescent="0.15">
      <c r="A9" s="68"/>
      <c r="B9" s="69"/>
      <c r="C9" s="74">
        <v>30</v>
      </c>
      <c r="D9" s="112" t="s">
        <v>53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80"/>
      <c r="Q9" s="181">
        <f>SUM(E9:P9)</f>
        <v>0</v>
      </c>
    </row>
    <row r="10" spans="1:17" ht="21" customHeight="1" x14ac:dyDescent="0.15">
      <c r="A10" s="111"/>
      <c r="B10" s="101"/>
      <c r="C10" s="75">
        <v>35</v>
      </c>
      <c r="D10" s="113" t="s">
        <v>53</v>
      </c>
      <c r="E10" s="182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4"/>
      <c r="Q10" s="185">
        <f t="shared" ref="Q10:Q52" si="0">SUM(E10:P10)</f>
        <v>0</v>
      </c>
    </row>
    <row r="11" spans="1:17" ht="21" customHeight="1" x14ac:dyDescent="0.15">
      <c r="A11" s="111"/>
      <c r="B11" s="101"/>
      <c r="C11" s="75">
        <v>40</v>
      </c>
      <c r="D11" s="113" t="s">
        <v>53</v>
      </c>
      <c r="E11" s="182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4"/>
      <c r="Q11" s="185">
        <f t="shared" si="0"/>
        <v>0</v>
      </c>
    </row>
    <row r="12" spans="1:17" ht="21" customHeight="1" x14ac:dyDescent="0.15">
      <c r="A12" s="111"/>
      <c r="B12" s="101"/>
      <c r="C12" s="75">
        <v>45</v>
      </c>
      <c r="D12" s="113" t="s">
        <v>53</v>
      </c>
      <c r="E12" s="182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4"/>
      <c r="Q12" s="185">
        <f t="shared" si="0"/>
        <v>0</v>
      </c>
    </row>
    <row r="13" spans="1:17" ht="21" customHeight="1" x14ac:dyDescent="0.15">
      <c r="A13" s="334" t="s">
        <v>27</v>
      </c>
      <c r="B13" s="308"/>
      <c r="C13" s="75">
        <v>50</v>
      </c>
      <c r="D13" s="113" t="s">
        <v>53</v>
      </c>
      <c r="E13" s="182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4"/>
      <c r="Q13" s="185">
        <f t="shared" si="0"/>
        <v>0</v>
      </c>
    </row>
    <row r="14" spans="1:17" ht="21" customHeight="1" x14ac:dyDescent="0.15">
      <c r="A14" s="334" t="s">
        <v>52</v>
      </c>
      <c r="B14" s="308"/>
      <c r="C14" s="75">
        <v>55</v>
      </c>
      <c r="D14" s="113" t="s">
        <v>53</v>
      </c>
      <c r="E14" s="182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4"/>
      <c r="Q14" s="185">
        <f t="shared" si="0"/>
        <v>0</v>
      </c>
    </row>
    <row r="15" spans="1:17" ht="21" customHeight="1" x14ac:dyDescent="0.15">
      <c r="A15" s="334" t="s">
        <v>28</v>
      </c>
      <c r="B15" s="308"/>
      <c r="C15" s="75">
        <v>60</v>
      </c>
      <c r="D15" s="113" t="s">
        <v>53</v>
      </c>
      <c r="E15" s="182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4"/>
      <c r="Q15" s="185">
        <f t="shared" si="0"/>
        <v>0</v>
      </c>
    </row>
    <row r="16" spans="1:17" ht="21" customHeight="1" x14ac:dyDescent="0.15">
      <c r="A16" s="111"/>
      <c r="B16" s="101"/>
      <c r="C16" s="75">
        <v>65</v>
      </c>
      <c r="D16" s="113" t="s">
        <v>53</v>
      </c>
      <c r="E16" s="182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4"/>
      <c r="Q16" s="185">
        <f t="shared" si="0"/>
        <v>0</v>
      </c>
    </row>
    <row r="17" spans="1:17" ht="21" customHeight="1" x14ac:dyDescent="0.15">
      <c r="A17" s="111"/>
      <c r="B17" s="101"/>
      <c r="C17" s="75">
        <v>70</v>
      </c>
      <c r="D17" s="113" t="s">
        <v>53</v>
      </c>
      <c r="E17" s="182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4"/>
      <c r="Q17" s="185">
        <f t="shared" si="0"/>
        <v>0</v>
      </c>
    </row>
    <row r="18" spans="1:17" ht="21" customHeight="1" x14ac:dyDescent="0.15">
      <c r="A18" s="111"/>
      <c r="B18" s="101"/>
      <c r="C18" s="75">
        <v>75</v>
      </c>
      <c r="D18" s="113" t="s">
        <v>1</v>
      </c>
      <c r="E18" s="182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4"/>
      <c r="Q18" s="185">
        <f t="shared" si="0"/>
        <v>0</v>
      </c>
    </row>
    <row r="19" spans="1:17" ht="21" customHeight="1" x14ac:dyDescent="0.15">
      <c r="A19" s="111"/>
      <c r="B19" s="101"/>
      <c r="C19" s="75">
        <v>80</v>
      </c>
      <c r="D19" s="113" t="s">
        <v>53</v>
      </c>
      <c r="E19" s="182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4"/>
      <c r="Q19" s="185">
        <f t="shared" si="0"/>
        <v>0</v>
      </c>
    </row>
    <row r="20" spans="1:17" ht="21" customHeight="1" x14ac:dyDescent="0.15">
      <c r="A20" s="111"/>
      <c r="B20" s="101"/>
      <c r="C20" s="76">
        <v>85</v>
      </c>
      <c r="D20" s="113" t="s">
        <v>1</v>
      </c>
      <c r="E20" s="186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8"/>
      <c r="Q20" s="189">
        <f t="shared" si="0"/>
        <v>0</v>
      </c>
    </row>
    <row r="21" spans="1:17" ht="21" customHeight="1" thickBot="1" x14ac:dyDescent="0.2">
      <c r="A21" s="70"/>
      <c r="B21" s="71"/>
      <c r="C21" s="77">
        <v>90</v>
      </c>
      <c r="D21" s="114" t="s">
        <v>53</v>
      </c>
      <c r="E21" s="190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2"/>
      <c r="Q21" s="193">
        <f t="shared" si="0"/>
        <v>0</v>
      </c>
    </row>
    <row r="22" spans="1:17" ht="21" customHeight="1" x14ac:dyDescent="0.15">
      <c r="A22" s="348" t="s">
        <v>50</v>
      </c>
      <c r="B22" s="310"/>
      <c r="C22" s="74">
        <v>30</v>
      </c>
      <c r="D22" s="112" t="s">
        <v>53</v>
      </c>
      <c r="E22" s="194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6"/>
      <c r="Q22" s="197">
        <f t="shared" si="0"/>
        <v>0</v>
      </c>
    </row>
    <row r="23" spans="1:17" ht="21" customHeight="1" thickBot="1" x14ac:dyDescent="0.2">
      <c r="A23" s="349"/>
      <c r="B23" s="312"/>
      <c r="C23" s="77">
        <v>40</v>
      </c>
      <c r="D23" s="114" t="s">
        <v>53</v>
      </c>
      <c r="E23" s="190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2"/>
      <c r="Q23" s="193">
        <f t="shared" si="0"/>
        <v>0</v>
      </c>
    </row>
    <row r="24" spans="1:17" ht="21" customHeight="1" x14ac:dyDescent="0.15">
      <c r="A24" s="348" t="s">
        <v>51</v>
      </c>
      <c r="B24" s="310"/>
      <c r="C24" s="74">
        <v>30</v>
      </c>
      <c r="D24" s="112" t="s">
        <v>53</v>
      </c>
      <c r="E24" s="194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6"/>
      <c r="Q24" s="197">
        <f t="shared" si="0"/>
        <v>0</v>
      </c>
    </row>
    <row r="25" spans="1:17" ht="21" customHeight="1" thickBot="1" x14ac:dyDescent="0.2">
      <c r="A25" s="349"/>
      <c r="B25" s="312"/>
      <c r="C25" s="77">
        <v>40</v>
      </c>
      <c r="D25" s="114" t="s">
        <v>53</v>
      </c>
      <c r="E25" s="190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2"/>
      <c r="Q25" s="193">
        <f t="shared" si="0"/>
        <v>0</v>
      </c>
    </row>
    <row r="26" spans="1:17" ht="21" customHeight="1" x14ac:dyDescent="0.15">
      <c r="A26" s="350" t="s">
        <v>48</v>
      </c>
      <c r="B26" s="313" t="s">
        <v>12</v>
      </c>
      <c r="C26" s="74">
        <v>30</v>
      </c>
      <c r="D26" s="112" t="s">
        <v>53</v>
      </c>
      <c r="E26" s="194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6"/>
      <c r="Q26" s="197">
        <f t="shared" si="0"/>
        <v>0</v>
      </c>
    </row>
    <row r="27" spans="1:17" ht="21" customHeight="1" x14ac:dyDescent="0.15">
      <c r="A27" s="351"/>
      <c r="B27" s="314"/>
      <c r="C27" s="75">
        <v>40</v>
      </c>
      <c r="D27" s="113" t="s">
        <v>53</v>
      </c>
      <c r="E27" s="182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4"/>
      <c r="Q27" s="185">
        <f t="shared" si="0"/>
        <v>0</v>
      </c>
    </row>
    <row r="28" spans="1:17" ht="21" customHeight="1" x14ac:dyDescent="0.15">
      <c r="A28" s="351"/>
      <c r="B28" s="314"/>
      <c r="C28" s="75">
        <v>50</v>
      </c>
      <c r="D28" s="113" t="s">
        <v>53</v>
      </c>
      <c r="E28" s="182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4"/>
      <c r="Q28" s="185">
        <f t="shared" si="0"/>
        <v>0</v>
      </c>
    </row>
    <row r="29" spans="1:17" ht="21" customHeight="1" x14ac:dyDescent="0.15">
      <c r="A29" s="351"/>
      <c r="B29" s="314"/>
      <c r="C29" s="75">
        <v>60</v>
      </c>
      <c r="D29" s="113" t="s">
        <v>53</v>
      </c>
      <c r="E29" s="182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4"/>
      <c r="Q29" s="185">
        <f t="shared" si="0"/>
        <v>0</v>
      </c>
    </row>
    <row r="30" spans="1:17" ht="21" customHeight="1" thickBot="1" x14ac:dyDescent="0.2">
      <c r="A30" s="351"/>
      <c r="B30" s="315"/>
      <c r="C30" s="77">
        <v>70</v>
      </c>
      <c r="D30" s="114" t="s">
        <v>53</v>
      </c>
      <c r="E30" s="190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2"/>
      <c r="Q30" s="193">
        <f t="shared" si="0"/>
        <v>0</v>
      </c>
    </row>
    <row r="31" spans="1:17" ht="21" customHeight="1" x14ac:dyDescent="0.15">
      <c r="A31" s="352"/>
      <c r="B31" s="314" t="s">
        <v>13</v>
      </c>
      <c r="C31" s="78">
        <v>30</v>
      </c>
      <c r="D31" s="115" t="s">
        <v>53</v>
      </c>
      <c r="E31" s="178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80"/>
      <c r="Q31" s="181">
        <f t="shared" si="0"/>
        <v>0</v>
      </c>
    </row>
    <row r="32" spans="1:17" ht="21" customHeight="1" x14ac:dyDescent="0.15">
      <c r="A32" s="352"/>
      <c r="B32" s="314"/>
      <c r="C32" s="75">
        <v>40</v>
      </c>
      <c r="D32" s="113" t="s">
        <v>53</v>
      </c>
      <c r="E32" s="182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4"/>
      <c r="Q32" s="185">
        <f t="shared" si="0"/>
        <v>0</v>
      </c>
    </row>
    <row r="33" spans="1:17" ht="21" customHeight="1" x14ac:dyDescent="0.15">
      <c r="A33" s="352"/>
      <c r="B33" s="314"/>
      <c r="C33" s="75">
        <v>50</v>
      </c>
      <c r="D33" s="113" t="s">
        <v>53</v>
      </c>
      <c r="E33" s="182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4"/>
      <c r="Q33" s="185">
        <f t="shared" si="0"/>
        <v>0</v>
      </c>
    </row>
    <row r="34" spans="1:17" ht="21" customHeight="1" x14ac:dyDescent="0.15">
      <c r="A34" s="352"/>
      <c r="B34" s="314"/>
      <c r="C34" s="75">
        <v>60</v>
      </c>
      <c r="D34" s="113" t="s">
        <v>53</v>
      </c>
      <c r="E34" s="182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4"/>
      <c r="Q34" s="185">
        <f t="shared" si="0"/>
        <v>0</v>
      </c>
    </row>
    <row r="35" spans="1:17" ht="21" customHeight="1" thickBot="1" x14ac:dyDescent="0.2">
      <c r="A35" s="353"/>
      <c r="B35" s="315"/>
      <c r="C35" s="77">
        <v>70</v>
      </c>
      <c r="D35" s="114" t="s">
        <v>53</v>
      </c>
      <c r="E35" s="190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2"/>
      <c r="Q35" s="193">
        <f t="shared" si="0"/>
        <v>0</v>
      </c>
    </row>
    <row r="36" spans="1:17" ht="21" customHeight="1" x14ac:dyDescent="0.15">
      <c r="A36" s="334" t="s">
        <v>49</v>
      </c>
      <c r="B36" s="308"/>
      <c r="C36" s="78">
        <v>30</v>
      </c>
      <c r="D36" s="115" t="s">
        <v>53</v>
      </c>
      <c r="E36" s="178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80"/>
      <c r="Q36" s="181">
        <f t="shared" si="0"/>
        <v>0</v>
      </c>
    </row>
    <row r="37" spans="1:17" ht="21" customHeight="1" x14ac:dyDescent="0.15">
      <c r="A37" s="334"/>
      <c r="B37" s="308"/>
      <c r="C37" s="75">
        <v>40</v>
      </c>
      <c r="D37" s="113" t="s">
        <v>53</v>
      </c>
      <c r="E37" s="182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4"/>
      <c r="Q37" s="185">
        <f t="shared" si="0"/>
        <v>0</v>
      </c>
    </row>
    <row r="38" spans="1:17" ht="21" customHeight="1" x14ac:dyDescent="0.15">
      <c r="A38" s="334"/>
      <c r="B38" s="308"/>
      <c r="C38" s="75">
        <v>50</v>
      </c>
      <c r="D38" s="113" t="s">
        <v>53</v>
      </c>
      <c r="E38" s="182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4"/>
      <c r="Q38" s="185">
        <f t="shared" si="0"/>
        <v>0</v>
      </c>
    </row>
    <row r="39" spans="1:17" ht="21" customHeight="1" x14ac:dyDescent="0.15">
      <c r="A39" s="334"/>
      <c r="B39" s="308"/>
      <c r="C39" s="75">
        <v>60</v>
      </c>
      <c r="D39" s="113" t="s">
        <v>53</v>
      </c>
      <c r="E39" s="182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4"/>
      <c r="Q39" s="185">
        <f t="shared" si="0"/>
        <v>0</v>
      </c>
    </row>
    <row r="40" spans="1:17" ht="21" customHeight="1" thickBot="1" x14ac:dyDescent="0.2">
      <c r="A40" s="334"/>
      <c r="B40" s="308"/>
      <c r="C40" s="76">
        <v>70</v>
      </c>
      <c r="D40" s="116" t="s">
        <v>53</v>
      </c>
      <c r="E40" s="186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8"/>
      <c r="Q40" s="189">
        <f t="shared" si="0"/>
        <v>0</v>
      </c>
    </row>
    <row r="41" spans="1:17" ht="21" customHeight="1" x14ac:dyDescent="0.15">
      <c r="A41" s="340" t="s">
        <v>37</v>
      </c>
      <c r="B41" s="341"/>
      <c r="C41" s="74">
        <v>30</v>
      </c>
      <c r="D41" s="112" t="s">
        <v>53</v>
      </c>
      <c r="E41" s="194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6"/>
      <c r="Q41" s="197">
        <f t="shared" si="0"/>
        <v>0</v>
      </c>
    </row>
    <row r="42" spans="1:17" ht="21" customHeight="1" x14ac:dyDescent="0.15">
      <c r="A42" s="342"/>
      <c r="B42" s="318"/>
      <c r="C42" s="75">
        <v>40</v>
      </c>
      <c r="D42" s="113" t="s">
        <v>53</v>
      </c>
      <c r="E42" s="182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4"/>
      <c r="Q42" s="185">
        <f t="shared" si="0"/>
        <v>0</v>
      </c>
    </row>
    <row r="43" spans="1:17" ht="21" customHeight="1" x14ac:dyDescent="0.15">
      <c r="A43" s="342"/>
      <c r="B43" s="318"/>
      <c r="C43" s="75">
        <v>50</v>
      </c>
      <c r="D43" s="113" t="s">
        <v>53</v>
      </c>
      <c r="E43" s="182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4"/>
      <c r="Q43" s="185">
        <f t="shared" si="0"/>
        <v>0</v>
      </c>
    </row>
    <row r="44" spans="1:17" ht="21" customHeight="1" x14ac:dyDescent="0.15">
      <c r="A44" s="342"/>
      <c r="B44" s="318"/>
      <c r="C44" s="75">
        <v>60</v>
      </c>
      <c r="D44" s="113" t="s">
        <v>53</v>
      </c>
      <c r="E44" s="182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4"/>
      <c r="Q44" s="185">
        <f t="shared" si="0"/>
        <v>0</v>
      </c>
    </row>
    <row r="45" spans="1:17" ht="21" customHeight="1" x14ac:dyDescent="0.15">
      <c r="A45" s="342"/>
      <c r="B45" s="318"/>
      <c r="C45" s="75">
        <v>70</v>
      </c>
      <c r="D45" s="113" t="s">
        <v>53</v>
      </c>
      <c r="E45" s="182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4"/>
      <c r="Q45" s="185">
        <f t="shared" si="0"/>
        <v>0</v>
      </c>
    </row>
    <row r="46" spans="1:17" ht="21" customHeight="1" thickBot="1" x14ac:dyDescent="0.2">
      <c r="A46" s="343"/>
      <c r="B46" s="344"/>
      <c r="C46" s="105">
        <v>80</v>
      </c>
      <c r="D46" s="73" t="s">
        <v>53</v>
      </c>
      <c r="E46" s="198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200"/>
      <c r="Q46" s="193">
        <f t="shared" si="0"/>
        <v>0</v>
      </c>
    </row>
    <row r="47" spans="1:17" ht="21" customHeight="1" x14ac:dyDescent="0.15">
      <c r="A47" s="342" t="s">
        <v>38</v>
      </c>
      <c r="B47" s="318"/>
      <c r="C47" s="78">
        <v>30</v>
      </c>
      <c r="D47" s="115" t="s">
        <v>53</v>
      </c>
      <c r="E47" s="178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80"/>
      <c r="Q47" s="181">
        <f t="shared" si="0"/>
        <v>0</v>
      </c>
    </row>
    <row r="48" spans="1:17" ht="21" customHeight="1" x14ac:dyDescent="0.15">
      <c r="A48" s="342"/>
      <c r="B48" s="318"/>
      <c r="C48" s="75">
        <v>40</v>
      </c>
      <c r="D48" s="113" t="s">
        <v>53</v>
      </c>
      <c r="E48" s="182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4"/>
      <c r="Q48" s="185">
        <f t="shared" si="0"/>
        <v>0</v>
      </c>
    </row>
    <row r="49" spans="1:17" ht="21" customHeight="1" x14ac:dyDescent="0.15">
      <c r="A49" s="342"/>
      <c r="B49" s="318"/>
      <c r="C49" s="75">
        <v>50</v>
      </c>
      <c r="D49" s="113" t="s">
        <v>53</v>
      </c>
      <c r="E49" s="182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4"/>
      <c r="Q49" s="185">
        <f t="shared" si="0"/>
        <v>0</v>
      </c>
    </row>
    <row r="50" spans="1:17" ht="21" customHeight="1" x14ac:dyDescent="0.15">
      <c r="A50" s="342"/>
      <c r="B50" s="318"/>
      <c r="C50" s="75">
        <v>60</v>
      </c>
      <c r="D50" s="113" t="s">
        <v>53</v>
      </c>
      <c r="E50" s="182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4"/>
      <c r="Q50" s="185">
        <f t="shared" si="0"/>
        <v>0</v>
      </c>
    </row>
    <row r="51" spans="1:17" ht="21" customHeight="1" x14ac:dyDescent="0.15">
      <c r="A51" s="342"/>
      <c r="B51" s="318"/>
      <c r="C51" s="75">
        <v>70</v>
      </c>
      <c r="D51" s="113" t="s">
        <v>53</v>
      </c>
      <c r="E51" s="182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4"/>
      <c r="Q51" s="185">
        <f t="shared" si="0"/>
        <v>0</v>
      </c>
    </row>
    <row r="52" spans="1:17" ht="21" customHeight="1" thickBot="1" x14ac:dyDescent="0.2">
      <c r="A52" s="345"/>
      <c r="B52" s="346"/>
      <c r="C52" s="117">
        <v>80</v>
      </c>
      <c r="D52" s="118" t="s">
        <v>53</v>
      </c>
      <c r="E52" s="201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3"/>
      <c r="Q52" s="204">
        <f t="shared" si="0"/>
        <v>0</v>
      </c>
    </row>
    <row r="53" spans="1:17" ht="27" customHeight="1" thickTop="1" thickBot="1" x14ac:dyDescent="0.2">
      <c r="A53" s="332" t="s">
        <v>18</v>
      </c>
      <c r="B53" s="333"/>
      <c r="C53" s="333"/>
      <c r="D53" s="333"/>
      <c r="E53" s="205">
        <f>SUM(E9:E52)</f>
        <v>0</v>
      </c>
      <c r="F53" s="206">
        <f t="shared" ref="F53:Q53" si="1">SUM(F9:F52)</f>
        <v>0</v>
      </c>
      <c r="G53" s="206">
        <f t="shared" si="1"/>
        <v>0</v>
      </c>
      <c r="H53" s="206">
        <f t="shared" si="1"/>
        <v>0</v>
      </c>
      <c r="I53" s="206">
        <f t="shared" si="1"/>
        <v>0</v>
      </c>
      <c r="J53" s="206">
        <f t="shared" si="1"/>
        <v>0</v>
      </c>
      <c r="K53" s="206">
        <f t="shared" si="1"/>
        <v>0</v>
      </c>
      <c r="L53" s="206">
        <f t="shared" si="1"/>
        <v>0</v>
      </c>
      <c r="M53" s="206">
        <f t="shared" si="1"/>
        <v>0</v>
      </c>
      <c r="N53" s="206">
        <f t="shared" si="1"/>
        <v>0</v>
      </c>
      <c r="O53" s="206">
        <f t="shared" si="1"/>
        <v>0</v>
      </c>
      <c r="P53" s="207">
        <f t="shared" si="1"/>
        <v>0</v>
      </c>
      <c r="Q53" s="208">
        <f t="shared" si="1"/>
        <v>0</v>
      </c>
    </row>
    <row r="54" spans="1:17" s="32" customFormat="1" ht="18.75" x14ac:dyDescent="0.2">
      <c r="A54" s="41" t="s">
        <v>100</v>
      </c>
      <c r="B54" s="32" t="s">
        <v>101</v>
      </c>
      <c r="D54" s="3"/>
      <c r="E54" s="3"/>
      <c r="F54" s="3"/>
      <c r="G54" s="3"/>
      <c r="H54" s="3"/>
      <c r="I54" s="3"/>
      <c r="J54" s="15"/>
      <c r="K54" s="15"/>
      <c r="L54" s="15"/>
    </row>
    <row r="55" spans="1:17" s="32" customFormat="1" ht="18.75" x14ac:dyDescent="0.2">
      <c r="A55" s="41" t="s">
        <v>102</v>
      </c>
      <c r="B55" s="32" t="s">
        <v>103</v>
      </c>
      <c r="D55" s="3"/>
      <c r="E55" s="3"/>
      <c r="F55" s="3"/>
      <c r="G55" s="3"/>
      <c r="H55" s="3"/>
      <c r="I55" s="3"/>
      <c r="J55" s="15"/>
      <c r="K55" s="15"/>
      <c r="L55" s="15"/>
    </row>
    <row r="56" spans="1:17" ht="78.75" customHeight="1" x14ac:dyDescent="0.15">
      <c r="A56" s="21"/>
      <c r="B56" s="32"/>
      <c r="C56" s="328"/>
      <c r="D56" s="329"/>
      <c r="E56" s="329"/>
      <c r="F56" s="7"/>
    </row>
    <row r="57" spans="1:17" ht="19.5" customHeight="1" x14ac:dyDescent="0.15">
      <c r="B57" s="17"/>
      <c r="C57" s="18"/>
      <c r="D57" s="17"/>
      <c r="E57" s="17"/>
      <c r="F57" s="17"/>
      <c r="G57" s="17"/>
      <c r="H57" s="17"/>
      <c r="I57" s="17"/>
      <c r="J57" s="17"/>
      <c r="K57" s="17"/>
    </row>
    <row r="59" spans="1:17" ht="17.25" customHeight="1" x14ac:dyDescent="0.15"/>
  </sheetData>
  <mergeCells count="20">
    <mergeCell ref="O4:Q4"/>
    <mergeCell ref="M5:N5"/>
    <mergeCell ref="O5:Q5"/>
    <mergeCell ref="A15:B15"/>
    <mergeCell ref="A41:B46"/>
    <mergeCell ref="A47:B52"/>
    <mergeCell ref="A8:B8"/>
    <mergeCell ref="A22:B23"/>
    <mergeCell ref="A24:B25"/>
    <mergeCell ref="A26:A35"/>
    <mergeCell ref="C56:E56"/>
    <mergeCell ref="A7:D7"/>
    <mergeCell ref="A53:D53"/>
    <mergeCell ref="A36:B40"/>
    <mergeCell ref="A6:Q6"/>
    <mergeCell ref="B31:B35"/>
    <mergeCell ref="A13:B13"/>
    <mergeCell ref="A14:B14"/>
    <mergeCell ref="C8:D8"/>
    <mergeCell ref="B26:B30"/>
  </mergeCells>
  <phoneticPr fontId="2"/>
  <printOptions horizontalCentered="1" verticalCentered="1"/>
  <pageMargins left="0.39370078740157483" right="0.39370078740157483" top="0.39370078740157483" bottom="0.19685039370078741" header="0.27559055118110237" footer="0.27559055118110237"/>
  <pageSetup paperSize="9" scale="52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showGridLines="0" showZeros="0" view="pageBreakPreview" zoomScale="70" zoomScaleNormal="100" zoomScaleSheetLayoutView="70" workbookViewId="0">
      <selection activeCell="A5" sqref="A5:P5"/>
    </sheetView>
  </sheetViews>
  <sheetFormatPr defaultRowHeight="13.5" x14ac:dyDescent="0.15"/>
  <cols>
    <col min="1" max="1" width="5.5" style="16" customWidth="1"/>
    <col min="2" max="2" width="17.75" style="16" customWidth="1"/>
    <col min="3" max="3" width="11.625" style="16" customWidth="1"/>
    <col min="4" max="4" width="4.125" style="16" bestFit="1" customWidth="1"/>
    <col min="5" max="15" width="17.5" style="16" customWidth="1"/>
    <col min="16" max="16" width="17.75" style="16" customWidth="1"/>
    <col min="17" max="16384" width="9" style="16"/>
  </cols>
  <sheetData>
    <row r="1" spans="1:16" ht="18.600000000000001" customHeight="1" thickTop="1" x14ac:dyDescent="0.15">
      <c r="A1" s="354" t="s">
        <v>19</v>
      </c>
      <c r="B1" s="355"/>
      <c r="C1" s="356"/>
      <c r="F1" s="28"/>
      <c r="G1" s="28"/>
      <c r="P1" s="285" t="s">
        <v>109</v>
      </c>
    </row>
    <row r="2" spans="1:16" ht="18.600000000000001" customHeight="1" thickBot="1" x14ac:dyDescent="0.2">
      <c r="A2" s="357"/>
      <c r="B2" s="358"/>
      <c r="C2" s="359"/>
      <c r="F2" s="28"/>
      <c r="G2" s="28"/>
    </row>
    <row r="3" spans="1:16" ht="24.75" thickTop="1" x14ac:dyDescent="0.25">
      <c r="B3" s="53"/>
      <c r="D3" s="107"/>
      <c r="E3" s="107"/>
      <c r="F3" s="107"/>
      <c r="G3" s="107"/>
      <c r="H3" s="107"/>
      <c r="O3" s="338" t="s">
        <v>72</v>
      </c>
      <c r="P3" s="338"/>
    </row>
    <row r="4" spans="1:16" ht="25.5" x14ac:dyDescent="0.2">
      <c r="A4" s="28"/>
      <c r="B4" s="28"/>
      <c r="C4" s="107" t="s">
        <v>68</v>
      </c>
      <c r="D4" s="28"/>
      <c r="E4" s="28"/>
      <c r="F4" s="28"/>
      <c r="G4" s="31"/>
      <c r="H4" s="20"/>
      <c r="M4" s="339" t="s">
        <v>111</v>
      </c>
      <c r="N4" s="339"/>
      <c r="O4" s="339"/>
      <c r="P4" s="339"/>
    </row>
    <row r="5" spans="1:16" s="42" customFormat="1" ht="29.25" thickBot="1" x14ac:dyDescent="0.2">
      <c r="A5" s="335" t="s">
        <v>69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</row>
    <row r="6" spans="1:16" ht="26.45" customHeight="1" thickBot="1" x14ac:dyDescent="0.2">
      <c r="A6" s="330" t="s">
        <v>15</v>
      </c>
      <c r="B6" s="331"/>
      <c r="C6" s="331"/>
      <c r="D6" s="331"/>
      <c r="E6" s="120"/>
      <c r="F6" s="121"/>
      <c r="G6" s="121"/>
      <c r="H6" s="121"/>
      <c r="I6" s="121"/>
      <c r="J6" s="121"/>
      <c r="K6" s="121"/>
      <c r="L6" s="121"/>
      <c r="M6" s="121"/>
      <c r="N6" s="122"/>
      <c r="O6" s="121"/>
      <c r="P6" s="277"/>
    </row>
    <row r="7" spans="1:16" ht="26.45" customHeight="1" thickBot="1" x14ac:dyDescent="0.2">
      <c r="A7" s="330" t="s">
        <v>6</v>
      </c>
      <c r="B7" s="347"/>
      <c r="C7" s="336" t="s">
        <v>26</v>
      </c>
      <c r="D7" s="337"/>
      <c r="E7" s="109" t="s">
        <v>0</v>
      </c>
      <c r="F7" s="110" t="s">
        <v>0</v>
      </c>
      <c r="G7" s="110" t="s">
        <v>0</v>
      </c>
      <c r="H7" s="110" t="s">
        <v>0</v>
      </c>
      <c r="I7" s="110" t="s">
        <v>0</v>
      </c>
      <c r="J7" s="110" t="s">
        <v>0</v>
      </c>
      <c r="K7" s="110" t="s">
        <v>0</v>
      </c>
      <c r="L7" s="110" t="s">
        <v>0</v>
      </c>
      <c r="M7" s="110" t="s">
        <v>0</v>
      </c>
      <c r="N7" s="110" t="s">
        <v>0</v>
      </c>
      <c r="O7" s="110" t="s">
        <v>0</v>
      </c>
      <c r="P7" s="278" t="s">
        <v>0</v>
      </c>
    </row>
    <row r="8" spans="1:16" ht="21" customHeight="1" x14ac:dyDescent="0.15">
      <c r="A8" s="68"/>
      <c r="B8" s="69"/>
      <c r="C8" s="74">
        <v>30</v>
      </c>
      <c r="D8" s="112" t="s">
        <v>1</v>
      </c>
      <c r="E8" s="178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79"/>
    </row>
    <row r="9" spans="1:16" ht="21" customHeight="1" x14ac:dyDescent="0.15">
      <c r="A9" s="111"/>
      <c r="B9" s="101"/>
      <c r="C9" s="75">
        <v>35</v>
      </c>
      <c r="D9" s="113" t="s">
        <v>1</v>
      </c>
      <c r="E9" s="182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280"/>
    </row>
    <row r="10" spans="1:16" ht="21" customHeight="1" x14ac:dyDescent="0.15">
      <c r="A10" s="111"/>
      <c r="B10" s="101"/>
      <c r="C10" s="75">
        <v>40</v>
      </c>
      <c r="D10" s="113" t="s">
        <v>1</v>
      </c>
      <c r="E10" s="182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280"/>
    </row>
    <row r="11" spans="1:16" ht="21" customHeight="1" x14ac:dyDescent="0.15">
      <c r="A11" s="111"/>
      <c r="B11" s="101"/>
      <c r="C11" s="75">
        <v>45</v>
      </c>
      <c r="D11" s="113" t="s">
        <v>1</v>
      </c>
      <c r="E11" s="182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280"/>
    </row>
    <row r="12" spans="1:16" ht="21" customHeight="1" x14ac:dyDescent="0.15">
      <c r="A12" s="334" t="s">
        <v>27</v>
      </c>
      <c r="B12" s="308"/>
      <c r="C12" s="75">
        <v>50</v>
      </c>
      <c r="D12" s="113" t="s">
        <v>1</v>
      </c>
      <c r="E12" s="182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280"/>
    </row>
    <row r="13" spans="1:16" ht="21" customHeight="1" x14ac:dyDescent="0.15">
      <c r="A13" s="334" t="s">
        <v>52</v>
      </c>
      <c r="B13" s="308"/>
      <c r="C13" s="75">
        <v>55</v>
      </c>
      <c r="D13" s="113" t="s">
        <v>1</v>
      </c>
      <c r="E13" s="182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280"/>
    </row>
    <row r="14" spans="1:16" ht="21" customHeight="1" x14ac:dyDescent="0.15">
      <c r="A14" s="334" t="s">
        <v>28</v>
      </c>
      <c r="B14" s="308"/>
      <c r="C14" s="75">
        <v>60</v>
      </c>
      <c r="D14" s="113" t="s">
        <v>1</v>
      </c>
      <c r="E14" s="182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280"/>
    </row>
    <row r="15" spans="1:16" ht="21" customHeight="1" x14ac:dyDescent="0.15">
      <c r="A15" s="111"/>
      <c r="B15" s="101"/>
      <c r="C15" s="75">
        <v>65</v>
      </c>
      <c r="D15" s="113" t="s">
        <v>1</v>
      </c>
      <c r="E15" s="182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280"/>
    </row>
    <row r="16" spans="1:16" ht="21" customHeight="1" x14ac:dyDescent="0.15">
      <c r="A16" s="111"/>
      <c r="B16" s="101"/>
      <c r="C16" s="75">
        <v>70</v>
      </c>
      <c r="D16" s="113" t="s">
        <v>1</v>
      </c>
      <c r="E16" s="182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280"/>
    </row>
    <row r="17" spans="1:16" ht="21" customHeight="1" x14ac:dyDescent="0.15">
      <c r="A17" s="111"/>
      <c r="B17" s="101"/>
      <c r="C17" s="75">
        <v>75</v>
      </c>
      <c r="D17" s="113" t="s">
        <v>1</v>
      </c>
      <c r="E17" s="182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280"/>
    </row>
    <row r="18" spans="1:16" ht="21" customHeight="1" x14ac:dyDescent="0.15">
      <c r="A18" s="111"/>
      <c r="B18" s="101"/>
      <c r="C18" s="75">
        <v>80</v>
      </c>
      <c r="D18" s="113" t="s">
        <v>1</v>
      </c>
      <c r="E18" s="182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280"/>
    </row>
    <row r="19" spans="1:16" ht="21" customHeight="1" x14ac:dyDescent="0.15">
      <c r="A19" s="111"/>
      <c r="B19" s="101"/>
      <c r="C19" s="76">
        <v>85</v>
      </c>
      <c r="D19" s="113" t="s">
        <v>1</v>
      </c>
      <c r="E19" s="186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281"/>
    </row>
    <row r="20" spans="1:16" ht="21" customHeight="1" thickBot="1" x14ac:dyDescent="0.2">
      <c r="A20" s="70"/>
      <c r="B20" s="71"/>
      <c r="C20" s="77">
        <v>90</v>
      </c>
      <c r="D20" s="114" t="s">
        <v>1</v>
      </c>
      <c r="E20" s="190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282"/>
    </row>
    <row r="21" spans="1:16" ht="21" customHeight="1" x14ac:dyDescent="0.15">
      <c r="A21" s="348" t="s">
        <v>50</v>
      </c>
      <c r="B21" s="310"/>
      <c r="C21" s="74">
        <v>30</v>
      </c>
      <c r="D21" s="112" t="s">
        <v>1</v>
      </c>
      <c r="E21" s="194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283"/>
    </row>
    <row r="22" spans="1:16" ht="21" customHeight="1" thickBot="1" x14ac:dyDescent="0.2">
      <c r="A22" s="349"/>
      <c r="B22" s="312"/>
      <c r="C22" s="77">
        <v>40</v>
      </c>
      <c r="D22" s="114" t="s">
        <v>1</v>
      </c>
      <c r="E22" s="190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282"/>
    </row>
    <row r="23" spans="1:16" ht="21" customHeight="1" x14ac:dyDescent="0.15">
      <c r="A23" s="348" t="s">
        <v>51</v>
      </c>
      <c r="B23" s="310"/>
      <c r="C23" s="74">
        <v>30</v>
      </c>
      <c r="D23" s="112" t="s">
        <v>1</v>
      </c>
      <c r="E23" s="194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283"/>
    </row>
    <row r="24" spans="1:16" ht="21" customHeight="1" thickBot="1" x14ac:dyDescent="0.2">
      <c r="A24" s="349"/>
      <c r="B24" s="312"/>
      <c r="C24" s="77">
        <v>40</v>
      </c>
      <c r="D24" s="114" t="s">
        <v>1</v>
      </c>
      <c r="E24" s="190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282"/>
    </row>
    <row r="25" spans="1:16" ht="21" customHeight="1" x14ac:dyDescent="0.15">
      <c r="A25" s="350" t="s">
        <v>48</v>
      </c>
      <c r="B25" s="313" t="s">
        <v>12</v>
      </c>
      <c r="C25" s="74">
        <v>30</v>
      </c>
      <c r="D25" s="112" t="s">
        <v>1</v>
      </c>
      <c r="E25" s="194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283"/>
    </row>
    <row r="26" spans="1:16" ht="21" customHeight="1" x14ac:dyDescent="0.15">
      <c r="A26" s="351"/>
      <c r="B26" s="314"/>
      <c r="C26" s="75">
        <v>40</v>
      </c>
      <c r="D26" s="113" t="s">
        <v>1</v>
      </c>
      <c r="E26" s="182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280"/>
    </row>
    <row r="27" spans="1:16" ht="21" customHeight="1" x14ac:dyDescent="0.15">
      <c r="A27" s="351"/>
      <c r="B27" s="314"/>
      <c r="C27" s="75">
        <v>50</v>
      </c>
      <c r="D27" s="113" t="s">
        <v>1</v>
      </c>
      <c r="E27" s="182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280"/>
    </row>
    <row r="28" spans="1:16" ht="21" customHeight="1" x14ac:dyDescent="0.15">
      <c r="A28" s="351"/>
      <c r="B28" s="314"/>
      <c r="C28" s="75">
        <v>60</v>
      </c>
      <c r="D28" s="113" t="s">
        <v>1</v>
      </c>
      <c r="E28" s="182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280"/>
    </row>
    <row r="29" spans="1:16" ht="21" customHeight="1" thickBot="1" x14ac:dyDescent="0.2">
      <c r="A29" s="351"/>
      <c r="B29" s="315"/>
      <c r="C29" s="77">
        <v>70</v>
      </c>
      <c r="D29" s="114" t="s">
        <v>1</v>
      </c>
      <c r="E29" s="190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282"/>
    </row>
    <row r="30" spans="1:16" ht="21" customHeight="1" x14ac:dyDescent="0.15">
      <c r="A30" s="352"/>
      <c r="B30" s="314" t="s">
        <v>13</v>
      </c>
      <c r="C30" s="78">
        <v>30</v>
      </c>
      <c r="D30" s="115" t="s">
        <v>1</v>
      </c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279"/>
    </row>
    <row r="31" spans="1:16" ht="21" customHeight="1" x14ac:dyDescent="0.15">
      <c r="A31" s="352"/>
      <c r="B31" s="314"/>
      <c r="C31" s="75">
        <v>40</v>
      </c>
      <c r="D31" s="113" t="s">
        <v>1</v>
      </c>
      <c r="E31" s="182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280"/>
    </row>
    <row r="32" spans="1:16" ht="21" customHeight="1" x14ac:dyDescent="0.15">
      <c r="A32" s="352"/>
      <c r="B32" s="314"/>
      <c r="C32" s="75">
        <v>50</v>
      </c>
      <c r="D32" s="113" t="s">
        <v>1</v>
      </c>
      <c r="E32" s="182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280"/>
    </row>
    <row r="33" spans="1:16" ht="21" customHeight="1" x14ac:dyDescent="0.15">
      <c r="A33" s="352"/>
      <c r="B33" s="314"/>
      <c r="C33" s="75">
        <v>60</v>
      </c>
      <c r="D33" s="113" t="s">
        <v>1</v>
      </c>
      <c r="E33" s="182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280"/>
    </row>
    <row r="34" spans="1:16" ht="21" customHeight="1" thickBot="1" x14ac:dyDescent="0.2">
      <c r="A34" s="353"/>
      <c r="B34" s="315"/>
      <c r="C34" s="77">
        <v>70</v>
      </c>
      <c r="D34" s="114" t="s">
        <v>1</v>
      </c>
      <c r="E34" s="190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282"/>
    </row>
    <row r="35" spans="1:16" ht="21" customHeight="1" x14ac:dyDescent="0.15">
      <c r="A35" s="334" t="s">
        <v>49</v>
      </c>
      <c r="B35" s="308"/>
      <c r="C35" s="78">
        <v>30</v>
      </c>
      <c r="D35" s="115" t="s">
        <v>1</v>
      </c>
      <c r="E35" s="178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279"/>
    </row>
    <row r="36" spans="1:16" ht="21" customHeight="1" x14ac:dyDescent="0.15">
      <c r="A36" s="334"/>
      <c r="B36" s="308"/>
      <c r="C36" s="75">
        <v>40</v>
      </c>
      <c r="D36" s="113" t="s">
        <v>1</v>
      </c>
      <c r="E36" s="182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280"/>
    </row>
    <row r="37" spans="1:16" ht="21" customHeight="1" x14ac:dyDescent="0.15">
      <c r="A37" s="334"/>
      <c r="B37" s="308"/>
      <c r="C37" s="75">
        <v>50</v>
      </c>
      <c r="D37" s="113" t="s">
        <v>1</v>
      </c>
      <c r="E37" s="182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280"/>
    </row>
    <row r="38" spans="1:16" ht="21" customHeight="1" x14ac:dyDescent="0.15">
      <c r="A38" s="334"/>
      <c r="B38" s="308"/>
      <c r="C38" s="75">
        <v>60</v>
      </c>
      <c r="D38" s="113" t="s">
        <v>1</v>
      </c>
      <c r="E38" s="182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280"/>
    </row>
    <row r="39" spans="1:16" ht="21" customHeight="1" thickBot="1" x14ac:dyDescent="0.2">
      <c r="A39" s="334"/>
      <c r="B39" s="308"/>
      <c r="C39" s="76">
        <v>70</v>
      </c>
      <c r="D39" s="116" t="s">
        <v>1</v>
      </c>
      <c r="E39" s="186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281"/>
    </row>
    <row r="40" spans="1:16" ht="21" customHeight="1" x14ac:dyDescent="0.15">
      <c r="A40" s="340" t="s">
        <v>37</v>
      </c>
      <c r="B40" s="341"/>
      <c r="C40" s="74">
        <v>30</v>
      </c>
      <c r="D40" s="112" t="s">
        <v>1</v>
      </c>
      <c r="E40" s="194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283"/>
    </row>
    <row r="41" spans="1:16" ht="21" customHeight="1" x14ac:dyDescent="0.15">
      <c r="A41" s="342"/>
      <c r="B41" s="318"/>
      <c r="C41" s="75">
        <v>40</v>
      </c>
      <c r="D41" s="113" t="s">
        <v>1</v>
      </c>
      <c r="E41" s="182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280"/>
    </row>
    <row r="42" spans="1:16" ht="21" customHeight="1" x14ac:dyDescent="0.15">
      <c r="A42" s="342"/>
      <c r="B42" s="318"/>
      <c r="C42" s="75">
        <v>50</v>
      </c>
      <c r="D42" s="113" t="s">
        <v>1</v>
      </c>
      <c r="E42" s="182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280"/>
    </row>
    <row r="43" spans="1:16" ht="21" customHeight="1" x14ac:dyDescent="0.15">
      <c r="A43" s="342"/>
      <c r="B43" s="318"/>
      <c r="C43" s="75">
        <v>60</v>
      </c>
      <c r="D43" s="113" t="s">
        <v>1</v>
      </c>
      <c r="E43" s="182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280"/>
    </row>
    <row r="44" spans="1:16" ht="21" customHeight="1" x14ac:dyDescent="0.15">
      <c r="A44" s="342"/>
      <c r="B44" s="318"/>
      <c r="C44" s="75">
        <v>70</v>
      </c>
      <c r="D44" s="113" t="s">
        <v>1</v>
      </c>
      <c r="E44" s="182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280"/>
    </row>
    <row r="45" spans="1:16" ht="21" customHeight="1" thickBot="1" x14ac:dyDescent="0.2">
      <c r="A45" s="343"/>
      <c r="B45" s="344"/>
      <c r="C45" s="105">
        <v>80</v>
      </c>
      <c r="D45" s="73" t="s">
        <v>1</v>
      </c>
      <c r="E45" s="198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284"/>
    </row>
    <row r="46" spans="1:16" ht="21" customHeight="1" x14ac:dyDescent="0.15">
      <c r="A46" s="342" t="s">
        <v>38</v>
      </c>
      <c r="B46" s="318"/>
      <c r="C46" s="78">
        <v>30</v>
      </c>
      <c r="D46" s="115" t="s">
        <v>1</v>
      </c>
      <c r="E46" s="178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279"/>
    </row>
    <row r="47" spans="1:16" ht="21" customHeight="1" x14ac:dyDescent="0.15">
      <c r="A47" s="342"/>
      <c r="B47" s="318"/>
      <c r="C47" s="75">
        <v>40</v>
      </c>
      <c r="D47" s="113" t="s">
        <v>1</v>
      </c>
      <c r="E47" s="182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280"/>
    </row>
    <row r="48" spans="1:16" ht="21" customHeight="1" x14ac:dyDescent="0.15">
      <c r="A48" s="342"/>
      <c r="B48" s="318"/>
      <c r="C48" s="75">
        <v>50</v>
      </c>
      <c r="D48" s="113" t="s">
        <v>1</v>
      </c>
      <c r="E48" s="182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280"/>
    </row>
    <row r="49" spans="1:16" ht="21" customHeight="1" x14ac:dyDescent="0.15">
      <c r="A49" s="342"/>
      <c r="B49" s="318"/>
      <c r="C49" s="75">
        <v>60</v>
      </c>
      <c r="D49" s="113" t="s">
        <v>1</v>
      </c>
      <c r="E49" s="182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280"/>
    </row>
    <row r="50" spans="1:16" ht="21" customHeight="1" x14ac:dyDescent="0.15">
      <c r="A50" s="342"/>
      <c r="B50" s="318"/>
      <c r="C50" s="75">
        <v>70</v>
      </c>
      <c r="D50" s="113" t="s">
        <v>1</v>
      </c>
      <c r="E50" s="182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280"/>
    </row>
    <row r="51" spans="1:16" ht="21" customHeight="1" thickBot="1" x14ac:dyDescent="0.2">
      <c r="A51" s="343"/>
      <c r="B51" s="344"/>
      <c r="C51" s="105">
        <v>80</v>
      </c>
      <c r="D51" s="73" t="s">
        <v>1</v>
      </c>
      <c r="E51" s="198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284"/>
    </row>
    <row r="52" spans="1:16" ht="21" x14ac:dyDescent="0.15">
      <c r="A52" s="41" t="s">
        <v>100</v>
      </c>
      <c r="B52" s="32" t="s">
        <v>101</v>
      </c>
      <c r="C52" s="275"/>
      <c r="D52" s="276"/>
      <c r="E52" s="21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ht="24" x14ac:dyDescent="0.2">
      <c r="A53" s="41" t="s">
        <v>102</v>
      </c>
      <c r="B53" s="32" t="s">
        <v>103</v>
      </c>
      <c r="C53" s="29"/>
      <c r="D53" s="31"/>
      <c r="E53" s="31"/>
      <c r="F53" s="31"/>
      <c r="G53" s="31"/>
      <c r="H53" s="31"/>
      <c r="I53" s="31"/>
      <c r="J53" s="15"/>
      <c r="K53" s="15"/>
      <c r="L53" s="15"/>
    </row>
    <row r="54" spans="1:16" ht="21" x14ac:dyDescent="0.2">
      <c r="A54" s="125" t="s">
        <v>104</v>
      </c>
      <c r="B54" s="124" t="s">
        <v>105</v>
      </c>
      <c r="C54" s="32"/>
      <c r="D54" s="22"/>
      <c r="F54" s="21"/>
      <c r="G54" s="3"/>
      <c r="H54" s="3"/>
      <c r="I54" s="3"/>
      <c r="J54" s="15"/>
      <c r="K54" s="15"/>
      <c r="L54" s="15"/>
    </row>
    <row r="55" spans="1:16" ht="78.75" customHeight="1" x14ac:dyDescent="0.15">
      <c r="A55" s="21"/>
      <c r="B55" s="32"/>
      <c r="C55" s="328"/>
      <c r="D55" s="329"/>
      <c r="E55" s="329"/>
      <c r="F55" s="7"/>
    </row>
    <row r="56" spans="1:16" ht="19.5" customHeight="1" x14ac:dyDescent="0.15">
      <c r="B56" s="17"/>
      <c r="C56" s="18"/>
      <c r="D56" s="17"/>
      <c r="E56" s="17"/>
      <c r="F56" s="17"/>
      <c r="G56" s="17"/>
      <c r="H56" s="17"/>
      <c r="I56" s="17"/>
      <c r="J56" s="17"/>
      <c r="K56" s="17"/>
    </row>
    <row r="58" spans="1:16" ht="17.25" customHeight="1" x14ac:dyDescent="0.15"/>
  </sheetData>
  <mergeCells count="20">
    <mergeCell ref="A6:D6"/>
    <mergeCell ref="A46:B51"/>
    <mergeCell ref="C7:D7"/>
    <mergeCell ref="A1:C2"/>
    <mergeCell ref="A23:B24"/>
    <mergeCell ref="A25:A34"/>
    <mergeCell ref="B25:B29"/>
    <mergeCell ref="A40:B45"/>
    <mergeCell ref="A5:P5"/>
    <mergeCell ref="A7:B7"/>
    <mergeCell ref="M4:N4"/>
    <mergeCell ref="O3:P3"/>
    <mergeCell ref="O4:P4"/>
    <mergeCell ref="C55:E55"/>
    <mergeCell ref="A12:B12"/>
    <mergeCell ref="A13:B13"/>
    <mergeCell ref="A14:B14"/>
    <mergeCell ref="A21:B22"/>
    <mergeCell ref="B30:B34"/>
    <mergeCell ref="A35:B39"/>
  </mergeCells>
  <phoneticPr fontId="2"/>
  <printOptions horizontalCentered="1" verticalCentered="1"/>
  <pageMargins left="0.39370078740157483" right="0.39370078740157483" top="0.39370078740157483" bottom="0" header="0.27559055118110237" footer="0.27559055118110237"/>
  <pageSetup paperSize="9" scale="52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showZeros="0" view="pageBreakPreview" zoomScale="90" zoomScaleNormal="100" zoomScaleSheetLayoutView="90" workbookViewId="0">
      <selection activeCell="A2" sqref="A2:K2"/>
    </sheetView>
  </sheetViews>
  <sheetFormatPr defaultRowHeight="13.5" x14ac:dyDescent="0.15"/>
  <cols>
    <col min="1" max="1" width="16.5" customWidth="1"/>
    <col min="2" max="2" width="10.125" customWidth="1"/>
    <col min="3" max="3" width="2.875" bestFit="1" customWidth="1"/>
    <col min="4" max="4" width="12.5" customWidth="1"/>
    <col min="5" max="5" width="4.5" bestFit="1" customWidth="1"/>
    <col min="6" max="6" width="10.875" customWidth="1"/>
    <col min="7" max="7" width="3.875" bestFit="1" customWidth="1"/>
    <col min="8" max="8" width="17.625" customWidth="1"/>
    <col min="9" max="9" width="3.875" bestFit="1" customWidth="1"/>
    <col min="10" max="10" width="17.625" customWidth="1"/>
    <col min="11" max="11" width="4.5" bestFit="1" customWidth="1"/>
  </cols>
  <sheetData>
    <row r="1" spans="1:11" ht="18.75" x14ac:dyDescent="0.15">
      <c r="A1" s="316" t="s">
        <v>31</v>
      </c>
      <c r="B1" s="316"/>
      <c r="C1" s="38"/>
      <c r="J1" s="368" t="s">
        <v>109</v>
      </c>
      <c r="K1" s="369"/>
    </row>
    <row r="2" spans="1:11" ht="21" x14ac:dyDescent="0.15">
      <c r="A2" s="361" t="s">
        <v>71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</row>
    <row r="3" spans="1:11" ht="6.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5.5" x14ac:dyDescent="0.15">
      <c r="A4" s="362" t="s">
        <v>20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</row>
    <row r="5" spans="1:11" ht="16.5" customHeight="1" x14ac:dyDescent="0.15"/>
    <row r="6" spans="1:11" ht="17.25" x14ac:dyDescent="0.15">
      <c r="I6" s="363" t="s">
        <v>72</v>
      </c>
      <c r="J6" s="363"/>
      <c r="K6" s="363"/>
    </row>
    <row r="7" spans="1:11" ht="18.75" x14ac:dyDescent="0.15">
      <c r="A7" s="24" t="s">
        <v>56</v>
      </c>
      <c r="B7" s="6"/>
      <c r="C7" s="6"/>
      <c r="D7" s="6"/>
      <c r="E7" s="6"/>
    </row>
    <row r="8" spans="1:11" ht="8.25" customHeight="1" x14ac:dyDescent="0.15">
      <c r="A8" s="30"/>
      <c r="B8" s="5"/>
      <c r="C8" s="5"/>
      <c r="D8" s="5"/>
      <c r="E8" s="5"/>
    </row>
    <row r="9" spans="1:11" ht="20.100000000000001" customHeight="1" x14ac:dyDescent="0.15">
      <c r="F9" s="58" t="s">
        <v>23</v>
      </c>
      <c r="H9" s="360"/>
      <c r="I9" s="360"/>
      <c r="J9" s="360"/>
      <c r="K9" s="360"/>
    </row>
    <row r="10" spans="1:11" ht="20.100000000000001" customHeight="1" x14ac:dyDescent="0.15">
      <c r="F10" s="6" t="s">
        <v>3</v>
      </c>
      <c r="H10" s="360"/>
      <c r="I10" s="360"/>
      <c r="J10" s="360"/>
      <c r="K10" s="360"/>
    </row>
    <row r="11" spans="1:11" ht="20.100000000000001" customHeight="1" x14ac:dyDescent="0.15">
      <c r="F11" s="6" t="s">
        <v>85</v>
      </c>
      <c r="H11" s="360"/>
      <c r="I11" s="360"/>
      <c r="J11" s="360"/>
      <c r="K11" s="360"/>
    </row>
    <row r="12" spans="1:11" ht="9" customHeight="1" thickBot="1" x14ac:dyDescent="0.2"/>
    <row r="13" spans="1:11" ht="20.100000000000001" customHeight="1" x14ac:dyDescent="0.15">
      <c r="A13" s="60" t="s">
        <v>21</v>
      </c>
      <c r="B13" s="364" t="s">
        <v>26</v>
      </c>
      <c r="C13" s="365"/>
      <c r="D13" s="364" t="s">
        <v>7</v>
      </c>
      <c r="E13" s="365"/>
      <c r="F13" s="364" t="s">
        <v>25</v>
      </c>
      <c r="G13" s="365"/>
      <c r="H13" s="364" t="s">
        <v>24</v>
      </c>
      <c r="I13" s="366"/>
      <c r="J13" s="364" t="s">
        <v>22</v>
      </c>
      <c r="K13" s="367"/>
    </row>
    <row r="14" spans="1:11" ht="23.1" customHeight="1" x14ac:dyDescent="0.15">
      <c r="A14" s="211"/>
      <c r="B14" s="130"/>
      <c r="C14" s="25" t="s">
        <v>1</v>
      </c>
      <c r="D14" s="212"/>
      <c r="E14" s="213" t="s">
        <v>60</v>
      </c>
      <c r="F14" s="144"/>
      <c r="G14" s="25" t="s">
        <v>8</v>
      </c>
      <c r="H14" s="149">
        <f>ROUNDDOWN(D14*F14,0)</f>
        <v>0</v>
      </c>
      <c r="I14" s="25" t="s">
        <v>8</v>
      </c>
      <c r="J14" s="173">
        <f>B14/1000*D14</f>
        <v>0</v>
      </c>
      <c r="K14" s="54" t="s">
        <v>73</v>
      </c>
    </row>
    <row r="15" spans="1:11" ht="23.1" customHeight="1" x14ac:dyDescent="0.15">
      <c r="A15" s="55" t="s">
        <v>52</v>
      </c>
      <c r="B15" s="131"/>
      <c r="C15" s="61"/>
      <c r="D15" s="139"/>
      <c r="E15" s="214"/>
      <c r="F15" s="145"/>
      <c r="G15" s="61"/>
      <c r="H15" s="150">
        <f t="shared" ref="H15:H28" si="0">ROUNDDOWN(D15*F15,0)</f>
        <v>0</v>
      </c>
      <c r="I15" s="61"/>
      <c r="J15" s="173">
        <f>B15/1000*D15</f>
        <v>0</v>
      </c>
      <c r="K15" s="215"/>
    </row>
    <row r="16" spans="1:11" ht="23.1" customHeight="1" x14ac:dyDescent="0.15">
      <c r="A16" s="1"/>
      <c r="B16" s="131"/>
      <c r="C16" s="61"/>
      <c r="D16" s="139"/>
      <c r="E16" s="214"/>
      <c r="F16" s="145"/>
      <c r="G16" s="61"/>
      <c r="H16" s="150">
        <f t="shared" si="0"/>
        <v>0</v>
      </c>
      <c r="I16" s="61"/>
      <c r="J16" s="173">
        <f t="shared" ref="J16:J29" si="1">B16/1000*D16</f>
        <v>0</v>
      </c>
      <c r="K16" s="215"/>
    </row>
    <row r="17" spans="1:11" ht="23.1" customHeight="1" x14ac:dyDescent="0.15">
      <c r="A17" s="1"/>
      <c r="B17" s="131"/>
      <c r="C17" s="61"/>
      <c r="D17" s="139"/>
      <c r="E17" s="214"/>
      <c r="F17" s="145"/>
      <c r="G17" s="61"/>
      <c r="H17" s="150">
        <f t="shared" si="0"/>
        <v>0</v>
      </c>
      <c r="I17" s="61"/>
      <c r="J17" s="173">
        <f t="shared" si="1"/>
        <v>0</v>
      </c>
      <c r="K17" s="215"/>
    </row>
    <row r="18" spans="1:11" ht="23.1" customHeight="1" x14ac:dyDescent="0.15">
      <c r="A18" s="1"/>
      <c r="B18" s="131"/>
      <c r="C18" s="61"/>
      <c r="D18" s="139"/>
      <c r="E18" s="214"/>
      <c r="F18" s="145"/>
      <c r="G18" s="61"/>
      <c r="H18" s="150">
        <f t="shared" si="0"/>
        <v>0</v>
      </c>
      <c r="I18" s="61"/>
      <c r="J18" s="173">
        <f t="shared" si="1"/>
        <v>0</v>
      </c>
      <c r="K18" s="215"/>
    </row>
    <row r="19" spans="1:11" ht="23.1" customHeight="1" x14ac:dyDescent="0.15">
      <c r="A19" s="1"/>
      <c r="B19" s="131"/>
      <c r="C19" s="61"/>
      <c r="D19" s="139"/>
      <c r="E19" s="214"/>
      <c r="F19" s="145"/>
      <c r="G19" s="61"/>
      <c r="H19" s="150">
        <f t="shared" si="0"/>
        <v>0</v>
      </c>
      <c r="I19" s="61"/>
      <c r="J19" s="173">
        <f t="shared" si="1"/>
        <v>0</v>
      </c>
      <c r="K19" s="215"/>
    </row>
    <row r="20" spans="1:11" ht="21" customHeight="1" x14ac:dyDescent="0.15">
      <c r="A20" s="216"/>
      <c r="B20" s="131"/>
      <c r="C20" s="61"/>
      <c r="D20" s="139"/>
      <c r="E20" s="214"/>
      <c r="F20" s="145"/>
      <c r="G20" s="61"/>
      <c r="H20" s="150">
        <f t="shared" si="0"/>
        <v>0</v>
      </c>
      <c r="I20" s="61"/>
      <c r="J20" s="173">
        <f t="shared" si="1"/>
        <v>0</v>
      </c>
      <c r="K20" s="215"/>
    </row>
    <row r="21" spans="1:11" ht="23.1" customHeight="1" x14ac:dyDescent="0.15">
      <c r="A21" s="216" t="s">
        <v>33</v>
      </c>
      <c r="B21" s="131"/>
      <c r="C21" s="61"/>
      <c r="D21" s="139"/>
      <c r="E21" s="214"/>
      <c r="F21" s="145"/>
      <c r="G21" s="61"/>
      <c r="H21" s="150">
        <f t="shared" si="0"/>
        <v>0</v>
      </c>
      <c r="I21" s="61"/>
      <c r="J21" s="173">
        <f t="shared" si="1"/>
        <v>0</v>
      </c>
      <c r="K21" s="215"/>
    </row>
    <row r="22" spans="1:11" ht="23.1" customHeight="1" x14ac:dyDescent="0.15">
      <c r="A22" s="216"/>
      <c r="B22" s="131"/>
      <c r="C22" s="61"/>
      <c r="D22" s="139"/>
      <c r="E22" s="214"/>
      <c r="F22" s="145"/>
      <c r="G22" s="61"/>
      <c r="H22" s="150">
        <f t="shared" si="0"/>
        <v>0</v>
      </c>
      <c r="I22" s="61"/>
      <c r="J22" s="173">
        <f t="shared" si="1"/>
        <v>0</v>
      </c>
      <c r="K22" s="215"/>
    </row>
    <row r="23" spans="1:11" ht="23.1" customHeight="1" x14ac:dyDescent="0.15">
      <c r="A23" s="216"/>
      <c r="B23" s="131"/>
      <c r="C23" s="61"/>
      <c r="D23" s="139"/>
      <c r="E23" s="214"/>
      <c r="F23" s="145"/>
      <c r="G23" s="61"/>
      <c r="H23" s="150">
        <f t="shared" si="0"/>
        <v>0</v>
      </c>
      <c r="I23" s="61"/>
      <c r="J23" s="173">
        <f t="shared" si="1"/>
        <v>0</v>
      </c>
      <c r="K23" s="215"/>
    </row>
    <row r="24" spans="1:11" ht="23.1" customHeight="1" x14ac:dyDescent="0.15">
      <c r="A24" s="216"/>
      <c r="B24" s="131"/>
      <c r="C24" s="61"/>
      <c r="D24" s="139"/>
      <c r="E24" s="214"/>
      <c r="F24" s="145"/>
      <c r="G24" s="61"/>
      <c r="H24" s="150">
        <f t="shared" si="0"/>
        <v>0</v>
      </c>
      <c r="I24" s="61"/>
      <c r="J24" s="173">
        <f t="shared" si="1"/>
        <v>0</v>
      </c>
      <c r="K24" s="215"/>
    </row>
    <row r="25" spans="1:11" ht="23.1" customHeight="1" x14ac:dyDescent="0.15">
      <c r="A25" s="1"/>
      <c r="B25" s="131"/>
      <c r="C25" s="61"/>
      <c r="D25" s="139"/>
      <c r="E25" s="214"/>
      <c r="F25" s="145"/>
      <c r="G25" s="61"/>
      <c r="H25" s="150">
        <f t="shared" si="0"/>
        <v>0</v>
      </c>
      <c r="I25" s="61"/>
      <c r="J25" s="173">
        <f t="shared" si="1"/>
        <v>0</v>
      </c>
      <c r="K25" s="215"/>
    </row>
    <row r="26" spans="1:11" ht="23.1" customHeight="1" x14ac:dyDescent="0.15">
      <c r="A26" s="1"/>
      <c r="B26" s="131"/>
      <c r="C26" s="61"/>
      <c r="D26" s="139"/>
      <c r="E26" s="214"/>
      <c r="F26" s="145"/>
      <c r="G26" s="61"/>
      <c r="H26" s="150">
        <f t="shared" si="0"/>
        <v>0</v>
      </c>
      <c r="I26" s="61"/>
      <c r="J26" s="173">
        <f t="shared" si="1"/>
        <v>0</v>
      </c>
      <c r="K26" s="215"/>
    </row>
    <row r="27" spans="1:11" ht="23.1" customHeight="1" x14ac:dyDescent="0.15">
      <c r="A27" s="1"/>
      <c r="B27" s="131"/>
      <c r="C27" s="61"/>
      <c r="D27" s="139"/>
      <c r="E27" s="214"/>
      <c r="F27" s="145"/>
      <c r="G27" s="61"/>
      <c r="H27" s="150">
        <f t="shared" si="0"/>
        <v>0</v>
      </c>
      <c r="I27" s="61"/>
      <c r="J27" s="173">
        <f t="shared" si="1"/>
        <v>0</v>
      </c>
      <c r="K27" s="215"/>
    </row>
    <row r="28" spans="1:11" ht="23.1" customHeight="1" x14ac:dyDescent="0.15">
      <c r="A28" s="55" t="s">
        <v>49</v>
      </c>
      <c r="B28" s="131"/>
      <c r="C28" s="61"/>
      <c r="D28" s="139"/>
      <c r="E28" s="214"/>
      <c r="F28" s="145"/>
      <c r="G28" s="61"/>
      <c r="H28" s="150">
        <f t="shared" si="0"/>
        <v>0</v>
      </c>
      <c r="I28" s="61"/>
      <c r="J28" s="173">
        <f t="shared" si="1"/>
        <v>0</v>
      </c>
      <c r="K28" s="215"/>
    </row>
    <row r="29" spans="1:11" ht="23.1" customHeight="1" thickBot="1" x14ac:dyDescent="0.2">
      <c r="A29" s="217"/>
      <c r="B29" s="132"/>
      <c r="C29" s="126"/>
      <c r="D29" s="140"/>
      <c r="E29" s="218"/>
      <c r="F29" s="146"/>
      <c r="G29" s="62"/>
      <c r="H29" s="151">
        <f>ROUNDDOWN(D29*F29,0)</f>
        <v>0</v>
      </c>
      <c r="I29" s="62"/>
      <c r="J29" s="174">
        <f t="shared" si="1"/>
        <v>0</v>
      </c>
      <c r="K29" s="219"/>
    </row>
    <row r="30" spans="1:11" ht="23.1" customHeight="1" thickBot="1" x14ac:dyDescent="0.2">
      <c r="A30" s="370" t="s">
        <v>42</v>
      </c>
      <c r="B30" s="371"/>
      <c r="C30" s="372"/>
      <c r="D30" s="177">
        <f>SUM(D14:D29)</f>
        <v>0</v>
      </c>
      <c r="E30" s="220" t="s">
        <v>60</v>
      </c>
      <c r="F30" s="373"/>
      <c r="G30" s="373"/>
      <c r="H30" s="373"/>
      <c r="I30" s="374"/>
      <c r="J30" s="171">
        <f>SUM(J14:J29)</f>
        <v>0</v>
      </c>
      <c r="K30" s="56" t="s">
        <v>73</v>
      </c>
    </row>
    <row r="31" spans="1:11" ht="21" customHeight="1" x14ac:dyDescent="0.15">
      <c r="A31" s="375" t="s">
        <v>39</v>
      </c>
      <c r="B31" s="133">
        <v>30</v>
      </c>
      <c r="C31" s="123"/>
      <c r="D31" s="139"/>
      <c r="E31" s="221"/>
      <c r="F31" s="147"/>
      <c r="G31" s="66"/>
      <c r="H31" s="152">
        <f t="shared" ref="H31:H36" si="2">ROUNDDOWN(D31*F31,0)</f>
        <v>0</v>
      </c>
      <c r="I31" s="66"/>
      <c r="J31" s="175">
        <f t="shared" ref="J31:J36" si="3">B31/1000*D31</f>
        <v>0</v>
      </c>
      <c r="K31" s="222"/>
    </row>
    <row r="32" spans="1:11" ht="21" customHeight="1" x14ac:dyDescent="0.15">
      <c r="A32" s="376"/>
      <c r="B32" s="134">
        <v>40</v>
      </c>
      <c r="C32" s="127"/>
      <c r="D32" s="139"/>
      <c r="E32" s="223"/>
      <c r="F32" s="145"/>
      <c r="G32" s="63"/>
      <c r="H32" s="152">
        <f t="shared" si="2"/>
        <v>0</v>
      </c>
      <c r="I32" s="63"/>
      <c r="J32" s="173">
        <f t="shared" si="3"/>
        <v>0</v>
      </c>
      <c r="K32" s="224"/>
    </row>
    <row r="33" spans="1:11" ht="21" customHeight="1" x14ac:dyDescent="0.15">
      <c r="A33" s="376"/>
      <c r="B33" s="134">
        <v>50</v>
      </c>
      <c r="C33" s="127"/>
      <c r="D33" s="139"/>
      <c r="E33" s="223"/>
      <c r="F33" s="145"/>
      <c r="G33" s="63"/>
      <c r="H33" s="152">
        <f t="shared" si="2"/>
        <v>0</v>
      </c>
      <c r="I33" s="63"/>
      <c r="J33" s="173">
        <f t="shared" si="3"/>
        <v>0</v>
      </c>
      <c r="K33" s="224"/>
    </row>
    <row r="34" spans="1:11" ht="21" customHeight="1" x14ac:dyDescent="0.15">
      <c r="A34" s="376"/>
      <c r="B34" s="134">
        <v>60</v>
      </c>
      <c r="C34" s="127"/>
      <c r="D34" s="139"/>
      <c r="E34" s="223"/>
      <c r="F34" s="145"/>
      <c r="G34" s="63"/>
      <c r="H34" s="152">
        <f t="shared" si="2"/>
        <v>0</v>
      </c>
      <c r="I34" s="63"/>
      <c r="J34" s="173">
        <f t="shared" si="3"/>
        <v>0</v>
      </c>
      <c r="K34" s="224"/>
    </row>
    <row r="35" spans="1:11" ht="21" customHeight="1" x14ac:dyDescent="0.15">
      <c r="A35" s="376"/>
      <c r="B35" s="135">
        <v>70</v>
      </c>
      <c r="C35" s="128"/>
      <c r="D35" s="139"/>
      <c r="E35" s="225"/>
      <c r="F35" s="146"/>
      <c r="G35" s="64"/>
      <c r="H35" s="152">
        <f t="shared" si="2"/>
        <v>0</v>
      </c>
      <c r="I35" s="64"/>
      <c r="J35" s="173">
        <f t="shared" si="3"/>
        <v>0</v>
      </c>
      <c r="K35" s="226"/>
    </row>
    <row r="36" spans="1:11" ht="21" customHeight="1" thickBot="1" x14ac:dyDescent="0.2">
      <c r="A36" s="377"/>
      <c r="B36" s="136">
        <v>80</v>
      </c>
      <c r="C36" s="129"/>
      <c r="D36" s="139"/>
      <c r="E36" s="227"/>
      <c r="F36" s="148"/>
      <c r="G36" s="65"/>
      <c r="H36" s="152">
        <f t="shared" si="2"/>
        <v>0</v>
      </c>
      <c r="I36" s="65"/>
      <c r="J36" s="171">
        <f t="shared" si="3"/>
        <v>0</v>
      </c>
      <c r="K36" s="228"/>
    </row>
    <row r="37" spans="1:11" ht="23.1" customHeight="1" thickBot="1" x14ac:dyDescent="0.2">
      <c r="A37" s="370" t="s">
        <v>43</v>
      </c>
      <c r="B37" s="371"/>
      <c r="C37" s="372"/>
      <c r="D37" s="177">
        <f>SUM(D31:D36)</f>
        <v>0</v>
      </c>
      <c r="E37" s="220" t="s">
        <v>60</v>
      </c>
      <c r="F37" s="373"/>
      <c r="G37" s="373"/>
      <c r="H37" s="373"/>
      <c r="I37" s="374"/>
      <c r="J37" s="170">
        <f>SUM(J31:J36)</f>
        <v>0</v>
      </c>
      <c r="K37" s="56" t="s">
        <v>73</v>
      </c>
    </row>
    <row r="38" spans="1:11" ht="21" customHeight="1" x14ac:dyDescent="0.15">
      <c r="A38" s="376" t="s">
        <v>40</v>
      </c>
      <c r="B38" s="133">
        <v>30</v>
      </c>
      <c r="C38" s="123"/>
      <c r="D38" s="141"/>
      <c r="E38" s="11"/>
      <c r="F38" s="147"/>
      <c r="G38" s="66"/>
      <c r="H38" s="152">
        <f t="shared" ref="H38:H43" si="4">ROUNDDOWN(D38*F38,0)</f>
        <v>0</v>
      </c>
      <c r="I38" s="66"/>
      <c r="J38" s="173">
        <f t="shared" ref="J38:J43" si="5">B38/1000*D38</f>
        <v>0</v>
      </c>
      <c r="K38" s="35"/>
    </row>
    <row r="39" spans="1:11" ht="21" customHeight="1" x14ac:dyDescent="0.15">
      <c r="A39" s="376"/>
      <c r="B39" s="134">
        <v>40</v>
      </c>
      <c r="C39" s="127"/>
      <c r="D39" s="139"/>
      <c r="E39" s="12"/>
      <c r="F39" s="145"/>
      <c r="G39" s="63"/>
      <c r="H39" s="150">
        <f t="shared" si="4"/>
        <v>0</v>
      </c>
      <c r="I39" s="63"/>
      <c r="J39" s="173">
        <f t="shared" si="5"/>
        <v>0</v>
      </c>
      <c r="K39" s="4"/>
    </row>
    <row r="40" spans="1:11" ht="21" customHeight="1" x14ac:dyDescent="0.15">
      <c r="A40" s="376"/>
      <c r="B40" s="134">
        <v>50</v>
      </c>
      <c r="C40" s="127"/>
      <c r="D40" s="139"/>
      <c r="E40" s="12"/>
      <c r="F40" s="145"/>
      <c r="G40" s="63"/>
      <c r="H40" s="150">
        <f t="shared" si="4"/>
        <v>0</v>
      </c>
      <c r="I40" s="63"/>
      <c r="J40" s="173">
        <f t="shared" si="5"/>
        <v>0</v>
      </c>
      <c r="K40" s="4"/>
    </row>
    <row r="41" spans="1:11" ht="21" customHeight="1" x14ac:dyDescent="0.15">
      <c r="A41" s="376"/>
      <c r="B41" s="134">
        <v>60</v>
      </c>
      <c r="C41" s="127"/>
      <c r="D41" s="139"/>
      <c r="E41" s="12"/>
      <c r="F41" s="145"/>
      <c r="G41" s="63"/>
      <c r="H41" s="150">
        <f t="shared" si="4"/>
        <v>0</v>
      </c>
      <c r="I41" s="63"/>
      <c r="J41" s="173">
        <f t="shared" si="5"/>
        <v>0</v>
      </c>
      <c r="K41" s="4"/>
    </row>
    <row r="42" spans="1:11" ht="21" customHeight="1" x14ac:dyDescent="0.15">
      <c r="A42" s="376"/>
      <c r="B42" s="135">
        <v>70</v>
      </c>
      <c r="C42" s="128"/>
      <c r="D42" s="142"/>
      <c r="E42" s="10"/>
      <c r="F42" s="146"/>
      <c r="G42" s="64"/>
      <c r="H42" s="151">
        <f t="shared" si="4"/>
        <v>0</v>
      </c>
      <c r="I42" s="64"/>
      <c r="J42" s="173">
        <f t="shared" si="5"/>
        <v>0</v>
      </c>
      <c r="K42" s="34"/>
    </row>
    <row r="43" spans="1:11" ht="21" customHeight="1" thickBot="1" x14ac:dyDescent="0.2">
      <c r="A43" s="377"/>
      <c r="B43" s="135">
        <v>80</v>
      </c>
      <c r="C43" s="128"/>
      <c r="D43" s="142"/>
      <c r="E43" s="10"/>
      <c r="F43" s="146"/>
      <c r="G43" s="65"/>
      <c r="H43" s="151">
        <f t="shared" si="4"/>
        <v>0</v>
      </c>
      <c r="I43" s="65"/>
      <c r="J43" s="173">
        <f t="shared" si="5"/>
        <v>0</v>
      </c>
      <c r="K43" s="34"/>
    </row>
    <row r="44" spans="1:11" ht="28.15" customHeight="1" thickBot="1" x14ac:dyDescent="0.2">
      <c r="A44" s="378" t="s">
        <v>44</v>
      </c>
      <c r="B44" s="379"/>
      <c r="C44" s="380"/>
      <c r="D44" s="229">
        <f>SUM(D38:D43)</f>
        <v>0</v>
      </c>
      <c r="E44" s="230" t="s">
        <v>60</v>
      </c>
      <c r="F44" s="381"/>
      <c r="G44" s="381"/>
      <c r="H44" s="381"/>
      <c r="I44" s="382"/>
      <c r="J44" s="172">
        <f>SUM(J38:J43)</f>
        <v>0</v>
      </c>
      <c r="K44" s="57" t="s">
        <v>73</v>
      </c>
    </row>
    <row r="45" spans="1:11" ht="27.6" customHeight="1" thickTop="1" x14ac:dyDescent="0.15">
      <c r="A45" s="383" t="s">
        <v>41</v>
      </c>
      <c r="B45" s="384"/>
      <c r="C45" s="385"/>
      <c r="D45" s="143">
        <f>SUM(D30,D37,D44)</f>
        <v>0</v>
      </c>
      <c r="E45" s="137" t="s">
        <v>60</v>
      </c>
      <c r="F45" s="386" t="s">
        <v>86</v>
      </c>
      <c r="G45" s="387"/>
      <c r="H45" s="231">
        <f>SUM(H14:H29)+SUM(H31:H36)+SUM(H38:H43)</f>
        <v>0</v>
      </c>
      <c r="I45" s="59" t="s">
        <v>8</v>
      </c>
      <c r="J45" s="169">
        <f>SUM(J30,J37,J44)</f>
        <v>0</v>
      </c>
      <c r="K45" s="67" t="s">
        <v>73</v>
      </c>
    </row>
    <row r="46" spans="1:11" ht="27.6" customHeight="1" x14ac:dyDescent="0.15">
      <c r="A46" s="388" t="s">
        <v>70</v>
      </c>
      <c r="B46" s="389"/>
      <c r="C46" s="389"/>
      <c r="D46" s="389"/>
      <c r="E46" s="389"/>
      <c r="F46" s="389"/>
      <c r="G46" s="369"/>
      <c r="H46" s="176">
        <f>ROUND(H45*10%,0)</f>
        <v>0</v>
      </c>
      <c r="I46" s="27" t="s">
        <v>8</v>
      </c>
      <c r="K46" s="232"/>
    </row>
    <row r="47" spans="1:11" ht="27.6" customHeight="1" thickBot="1" x14ac:dyDescent="0.2">
      <c r="A47" s="390" t="s">
        <v>54</v>
      </c>
      <c r="B47" s="391"/>
      <c r="C47" s="391"/>
      <c r="D47" s="391"/>
      <c r="E47" s="391"/>
      <c r="F47" s="391"/>
      <c r="G47" s="392"/>
      <c r="H47" s="233">
        <f>SUM(H45:H46)</f>
        <v>0</v>
      </c>
      <c r="I47" s="37" t="s">
        <v>8</v>
      </c>
      <c r="J47" s="234"/>
      <c r="K47" s="235"/>
    </row>
    <row r="48" spans="1:11" ht="15" x14ac:dyDescent="0.15">
      <c r="A48" s="138" t="s">
        <v>106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</row>
    <row r="49" spans="1:11" ht="15" x14ac:dyDescent="0.15">
      <c r="A49" s="138" t="s">
        <v>107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</row>
    <row r="50" spans="1:11" ht="15" x14ac:dyDescent="0.15">
      <c r="A50" s="138" t="s">
        <v>55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</row>
    <row r="51" spans="1:11" ht="15" x14ac:dyDescent="0.15">
      <c r="A51" s="138" t="s">
        <v>112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</row>
  </sheetData>
  <mergeCells count="25">
    <mergeCell ref="A44:C44"/>
    <mergeCell ref="F44:I44"/>
    <mergeCell ref="A45:C45"/>
    <mergeCell ref="F45:G45"/>
    <mergeCell ref="A46:G46"/>
    <mergeCell ref="A47:G47"/>
    <mergeCell ref="A30:C30"/>
    <mergeCell ref="F30:I30"/>
    <mergeCell ref="A31:A36"/>
    <mergeCell ref="A37:C37"/>
    <mergeCell ref="F37:I37"/>
    <mergeCell ref="A38:A43"/>
    <mergeCell ref="B13:C13"/>
    <mergeCell ref="D13:E13"/>
    <mergeCell ref="F13:G13"/>
    <mergeCell ref="H13:I13"/>
    <mergeCell ref="J13:K13"/>
    <mergeCell ref="J1:K1"/>
    <mergeCell ref="H9:K9"/>
    <mergeCell ref="H10:K10"/>
    <mergeCell ref="H11:K11"/>
    <mergeCell ref="A1:B1"/>
    <mergeCell ref="A2:K2"/>
    <mergeCell ref="A4:K4"/>
    <mergeCell ref="I6:K6"/>
  </mergeCells>
  <phoneticPr fontId="2"/>
  <printOptions horizontalCentered="1" verticalCentered="1"/>
  <pageMargins left="0.78740157480314965" right="0.78740157480314965" top="0.11811023622047245" bottom="0.11811023622047245" header="0.51181102362204722" footer="0.31496062992125984"/>
  <pageSetup paperSize="9" scale="80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showZeros="0" view="pageBreakPreview" zoomScale="70" zoomScaleNormal="100" zoomScaleSheetLayoutView="70" workbookViewId="0">
      <selection activeCell="A9" sqref="A9:J9"/>
    </sheetView>
  </sheetViews>
  <sheetFormatPr defaultRowHeight="13.5" x14ac:dyDescent="0.15"/>
  <cols>
    <col min="1" max="1" width="6.875" style="13" customWidth="1"/>
    <col min="2" max="2" width="22.25" style="13" customWidth="1"/>
    <col min="3" max="4" width="23" style="13" customWidth="1"/>
    <col min="5" max="5" width="31.75" style="13" customWidth="1"/>
    <col min="6" max="6" width="4.125" style="13" bestFit="1" customWidth="1"/>
    <col min="7" max="7" width="27.5" style="13" customWidth="1"/>
    <col min="8" max="9" width="23" style="13" customWidth="1"/>
    <col min="10" max="10" width="24.25" style="13" customWidth="1"/>
    <col min="11" max="16384" width="9" style="13"/>
  </cols>
  <sheetData>
    <row r="1" spans="1:10" ht="21" x14ac:dyDescent="0.15">
      <c r="J1" s="274" t="s">
        <v>109</v>
      </c>
    </row>
    <row r="2" spans="1:10" ht="21" x14ac:dyDescent="0.15">
      <c r="A2" s="153" t="s">
        <v>32</v>
      </c>
    </row>
    <row r="3" spans="1:10" ht="21" x14ac:dyDescent="0.15">
      <c r="A3" s="153"/>
      <c r="I3" s="393" t="s">
        <v>72</v>
      </c>
      <c r="J3" s="393"/>
    </row>
    <row r="4" spans="1:10" s="24" customFormat="1" ht="21.75" customHeight="1" x14ac:dyDescent="0.2">
      <c r="B4" s="153" t="s">
        <v>56</v>
      </c>
      <c r="D4" s="168"/>
      <c r="E4" s="168"/>
      <c r="F4" s="161"/>
    </row>
    <row r="5" spans="1:10" s="24" customFormat="1" ht="22.15" customHeight="1" x14ac:dyDescent="0.15">
      <c r="G5" s="47" t="s">
        <v>115</v>
      </c>
      <c r="H5" s="287"/>
      <c r="I5" s="287"/>
      <c r="J5" s="287"/>
    </row>
    <row r="6" spans="1:10" s="24" customFormat="1" ht="22.15" customHeight="1" x14ac:dyDescent="0.15">
      <c r="G6" s="47" t="s">
        <v>114</v>
      </c>
      <c r="H6" s="287"/>
      <c r="I6" s="287"/>
      <c r="J6" s="287"/>
    </row>
    <row r="7" spans="1:10" s="24" customFormat="1" ht="22.15" customHeight="1" x14ac:dyDescent="0.15">
      <c r="G7" s="47" t="s">
        <v>113</v>
      </c>
      <c r="H7" s="287"/>
      <c r="I7" s="287"/>
      <c r="J7" s="287"/>
    </row>
    <row r="8" spans="1:10" ht="19.149999999999999" customHeight="1" x14ac:dyDescent="0.15"/>
    <row r="9" spans="1:10" ht="25.5" x14ac:dyDescent="0.25">
      <c r="A9" s="403" t="s">
        <v>83</v>
      </c>
      <c r="B9" s="403"/>
      <c r="C9" s="403"/>
      <c r="D9" s="403"/>
      <c r="E9" s="403"/>
      <c r="F9" s="403"/>
      <c r="G9" s="403"/>
      <c r="H9" s="403"/>
      <c r="I9" s="403"/>
      <c r="J9" s="403"/>
    </row>
    <row r="10" spans="1:10" ht="6.75" customHeight="1" thickBot="1" x14ac:dyDescent="0.2">
      <c r="C10" s="23"/>
      <c r="D10" s="23"/>
      <c r="E10" s="23"/>
      <c r="F10" s="23"/>
      <c r="G10" s="23"/>
      <c r="H10" s="23"/>
      <c r="I10" s="23"/>
      <c r="J10" s="23"/>
    </row>
    <row r="11" spans="1:10" ht="24" customHeight="1" x14ac:dyDescent="0.15">
      <c r="A11" s="406" t="s">
        <v>2</v>
      </c>
      <c r="B11" s="407"/>
      <c r="C11" s="271" t="s">
        <v>4</v>
      </c>
      <c r="D11" s="272" t="s">
        <v>9</v>
      </c>
      <c r="E11" s="406" t="s">
        <v>5</v>
      </c>
      <c r="F11" s="421"/>
      <c r="G11" s="421"/>
      <c r="H11" s="407"/>
      <c r="I11" s="271" t="s">
        <v>91</v>
      </c>
      <c r="J11" s="238" t="s">
        <v>67</v>
      </c>
    </row>
    <row r="12" spans="1:10" ht="24" customHeight="1" x14ac:dyDescent="0.15">
      <c r="A12" s="268"/>
      <c r="B12" s="267"/>
      <c r="C12" s="154" t="s">
        <v>73</v>
      </c>
      <c r="D12" s="52" t="s">
        <v>73</v>
      </c>
      <c r="E12" s="156"/>
      <c r="F12" s="155"/>
      <c r="G12" s="155"/>
      <c r="H12" s="51" t="s">
        <v>73</v>
      </c>
      <c r="I12" s="154" t="s">
        <v>73</v>
      </c>
      <c r="J12" s="267"/>
    </row>
    <row r="13" spans="1:10" ht="54.6" customHeight="1" x14ac:dyDescent="0.15">
      <c r="A13" s="250" t="s">
        <v>87</v>
      </c>
      <c r="B13" s="266"/>
      <c r="C13" s="257"/>
      <c r="D13" s="258"/>
      <c r="E13" s="418" t="s">
        <v>82</v>
      </c>
      <c r="F13" s="419"/>
      <c r="G13" s="420"/>
      <c r="H13" s="260"/>
      <c r="I13" s="257">
        <f>C13+D13-H13</f>
        <v>0</v>
      </c>
      <c r="J13" s="255"/>
    </row>
    <row r="14" spans="1:10" ht="28.15" customHeight="1" x14ac:dyDescent="0.15">
      <c r="A14" s="428" t="s">
        <v>88</v>
      </c>
      <c r="B14" s="410" t="s">
        <v>89</v>
      </c>
      <c r="C14" s="396"/>
      <c r="D14" s="397"/>
      <c r="E14" s="404" t="s">
        <v>92</v>
      </c>
      <c r="F14" s="405"/>
      <c r="G14" s="416" t="s">
        <v>78</v>
      </c>
      <c r="H14" s="394">
        <f>E15*40%</f>
        <v>0</v>
      </c>
      <c r="I14" s="408">
        <f>C14+D14-(H14+H16)</f>
        <v>0</v>
      </c>
      <c r="J14" s="400"/>
    </row>
    <row r="15" spans="1:10" ht="28.15" customHeight="1" x14ac:dyDescent="0.15">
      <c r="A15" s="428"/>
      <c r="B15" s="410"/>
      <c r="C15" s="396"/>
      <c r="D15" s="397"/>
      <c r="E15" s="241"/>
      <c r="F15" s="242" t="s">
        <v>73</v>
      </c>
      <c r="G15" s="417"/>
      <c r="H15" s="415"/>
      <c r="I15" s="396"/>
      <c r="J15" s="401"/>
    </row>
    <row r="16" spans="1:10" ht="28.15" customHeight="1" x14ac:dyDescent="0.15">
      <c r="A16" s="428"/>
      <c r="B16" s="410"/>
      <c r="C16" s="396"/>
      <c r="D16" s="397"/>
      <c r="E16" s="404" t="s">
        <v>93</v>
      </c>
      <c r="F16" s="405"/>
      <c r="G16" s="398" t="s">
        <v>80</v>
      </c>
      <c r="H16" s="394">
        <f>E17*50%</f>
        <v>0</v>
      </c>
      <c r="I16" s="396"/>
      <c r="J16" s="401"/>
    </row>
    <row r="17" spans="1:10" ht="28.15" customHeight="1" x14ac:dyDescent="0.15">
      <c r="A17" s="428"/>
      <c r="B17" s="410"/>
      <c r="C17" s="396"/>
      <c r="D17" s="397"/>
      <c r="E17" s="241"/>
      <c r="F17" s="242" t="s">
        <v>73</v>
      </c>
      <c r="G17" s="399"/>
      <c r="H17" s="395"/>
      <c r="I17" s="409"/>
      <c r="J17" s="402"/>
    </row>
    <row r="18" spans="1:10" ht="54.6" customHeight="1" x14ac:dyDescent="0.15">
      <c r="A18" s="428"/>
      <c r="B18" s="269" t="s">
        <v>108</v>
      </c>
      <c r="C18" s="257"/>
      <c r="D18" s="258"/>
      <c r="E18" s="413" t="s">
        <v>92</v>
      </c>
      <c r="F18" s="414"/>
      <c r="G18" s="259" t="s">
        <v>79</v>
      </c>
      <c r="H18" s="260">
        <f>E15*60%</f>
        <v>0</v>
      </c>
      <c r="I18" s="257">
        <f>C18+D18-H18</f>
        <v>0</v>
      </c>
      <c r="J18" s="261"/>
    </row>
    <row r="19" spans="1:10" ht="54.6" customHeight="1" thickBot="1" x14ac:dyDescent="0.2">
      <c r="A19" s="428"/>
      <c r="B19" s="270" t="s">
        <v>97</v>
      </c>
      <c r="C19" s="236"/>
      <c r="D19" s="237"/>
      <c r="E19" s="411" t="s">
        <v>93</v>
      </c>
      <c r="F19" s="412"/>
      <c r="G19" s="256" t="s">
        <v>80</v>
      </c>
      <c r="H19" s="262">
        <f>E17*50%</f>
        <v>0</v>
      </c>
      <c r="I19" s="236">
        <f>C19+D19-H19</f>
        <v>0</v>
      </c>
      <c r="J19" s="263"/>
    </row>
    <row r="20" spans="1:10" ht="54.6" customHeight="1" thickTop="1" thickBot="1" x14ac:dyDescent="0.2">
      <c r="A20" s="239" t="s">
        <v>45</v>
      </c>
      <c r="B20" s="264"/>
      <c r="C20" s="160">
        <f>SUM(C13:C19)</f>
        <v>0</v>
      </c>
      <c r="D20" s="265">
        <f>SUM(D13:D19)</f>
        <v>0</v>
      </c>
      <c r="E20" s="425" t="s">
        <v>46</v>
      </c>
      <c r="F20" s="426"/>
      <c r="G20" s="427"/>
      <c r="H20" s="163">
        <f>SUM(H13:H19)</f>
        <v>0</v>
      </c>
      <c r="I20" s="163">
        <f>SUM(I13:I19)</f>
        <v>0</v>
      </c>
      <c r="J20" s="157"/>
    </row>
    <row r="21" spans="1:10" ht="54.6" customHeight="1" thickTop="1" x14ac:dyDescent="0.15">
      <c r="A21" s="240" t="s">
        <v>35</v>
      </c>
      <c r="B21" s="247"/>
      <c r="C21" s="164"/>
      <c r="D21" s="246"/>
      <c r="E21" s="429" t="s">
        <v>81</v>
      </c>
      <c r="F21" s="430"/>
      <c r="G21" s="431"/>
      <c r="H21" s="244">
        <f>H20*5%</f>
        <v>0</v>
      </c>
      <c r="I21" s="243">
        <f>C21+D21-H21</f>
        <v>0</v>
      </c>
      <c r="J21" s="245"/>
    </row>
    <row r="22" spans="1:10" ht="54.6" customHeight="1" x14ac:dyDescent="0.15">
      <c r="A22" s="250" t="s">
        <v>96</v>
      </c>
      <c r="B22" s="251"/>
      <c r="C22" s="252"/>
      <c r="D22" s="253"/>
      <c r="E22" s="418" t="s">
        <v>81</v>
      </c>
      <c r="F22" s="419"/>
      <c r="G22" s="420"/>
      <c r="H22" s="254">
        <f>H20*5%</f>
        <v>0</v>
      </c>
      <c r="I22" s="252">
        <f>C22+D22-H22</f>
        <v>0</v>
      </c>
      <c r="J22" s="255"/>
    </row>
    <row r="23" spans="1:10" ht="54.6" customHeight="1" thickBot="1" x14ac:dyDescent="0.2">
      <c r="A23" s="248" t="s">
        <v>47</v>
      </c>
      <c r="B23" s="249"/>
      <c r="C23" s="167"/>
      <c r="D23" s="165"/>
      <c r="E23" s="422" t="s">
        <v>90</v>
      </c>
      <c r="F23" s="423"/>
      <c r="G23" s="424"/>
      <c r="H23" s="166">
        <f>H20*3%</f>
        <v>0</v>
      </c>
      <c r="I23" s="162">
        <f>C23+D23-H23</f>
        <v>0</v>
      </c>
      <c r="J23" s="158"/>
    </row>
    <row r="24" spans="1:10" ht="22.15" customHeight="1" x14ac:dyDescent="0.15">
      <c r="B24" s="159" t="s">
        <v>106</v>
      </c>
      <c r="C24" s="33"/>
      <c r="D24" s="33"/>
      <c r="E24" s="33"/>
      <c r="F24" s="36"/>
      <c r="G24" s="159" t="s">
        <v>94</v>
      </c>
      <c r="H24" s="6"/>
      <c r="I24" s="33"/>
      <c r="J24" s="33"/>
    </row>
    <row r="25" spans="1:10" ht="22.15" customHeight="1" x14ac:dyDescent="0.15">
      <c r="B25" s="159" t="s">
        <v>107</v>
      </c>
      <c r="C25" s="36"/>
      <c r="D25" s="36"/>
      <c r="E25" s="36"/>
      <c r="F25" s="36"/>
      <c r="G25" s="159" t="s">
        <v>95</v>
      </c>
      <c r="H25" s="6"/>
      <c r="I25" s="36"/>
      <c r="J25" s="36"/>
    </row>
    <row r="26" spans="1:10" x14ac:dyDescent="0.15">
      <c r="C26" s="8"/>
      <c r="D26" s="8"/>
      <c r="E26" s="14"/>
      <c r="F26" s="14"/>
    </row>
    <row r="27" spans="1:10" x14ac:dyDescent="0.15">
      <c r="C27" s="9"/>
      <c r="D27" s="9"/>
    </row>
  </sheetData>
  <mergeCells count="26">
    <mergeCell ref="E22:G22"/>
    <mergeCell ref="E13:G13"/>
    <mergeCell ref="E11:H11"/>
    <mergeCell ref="E23:G23"/>
    <mergeCell ref="E20:G20"/>
    <mergeCell ref="A14:A19"/>
    <mergeCell ref="E21:G21"/>
    <mergeCell ref="E14:F14"/>
    <mergeCell ref="E16:F16"/>
    <mergeCell ref="A11:B11"/>
    <mergeCell ref="I14:I17"/>
    <mergeCell ref="B14:B17"/>
    <mergeCell ref="E19:F19"/>
    <mergeCell ref="E18:F18"/>
    <mergeCell ref="H14:H15"/>
    <mergeCell ref="G14:G15"/>
    <mergeCell ref="H5:J5"/>
    <mergeCell ref="H6:J6"/>
    <mergeCell ref="H7:J7"/>
    <mergeCell ref="I3:J3"/>
    <mergeCell ref="H16:H17"/>
    <mergeCell ref="C14:C17"/>
    <mergeCell ref="D14:D17"/>
    <mergeCell ref="G16:G17"/>
    <mergeCell ref="J14:J17"/>
    <mergeCell ref="A9:J9"/>
  </mergeCells>
  <phoneticPr fontId="2"/>
  <printOptions horizontalCentered="1" verticalCentered="1"/>
  <pageMargins left="0.39370078740157483" right="0.39370078740157483" top="0.39370078740157483" bottom="0.39370078740157483" header="0.51181102362204722" footer="0.47244094488188981"/>
  <pageSetup paperSize="9" scale="6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パン受領確認書 (第1号様式) </vt:lpstr>
      <vt:lpstr>パン納入報告書(第2号様式) </vt:lpstr>
      <vt:lpstr>パン納入報告書(訂正用)</vt:lpstr>
      <vt:lpstr>加工賃求書　（第3号様式）</vt:lpstr>
      <vt:lpstr>パン使用状況報告書 （第4号様式）</vt:lpstr>
      <vt:lpstr>'パン使用状況報告書 （第4号様式）'!Print_Area</vt:lpstr>
      <vt:lpstr>'パン受領確認書 (第1号様式) '!Print_Area</vt:lpstr>
      <vt:lpstr>'パン納入報告書(第2号様式) '!Print_Area</vt:lpstr>
      <vt:lpstr>'パン納入報告書(訂正用)'!Print_Area</vt:lpstr>
      <vt:lpstr>'加工賃求書　（第3号様式）'!Print_Area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2024-04-02T04:27:29Z</cp:lastPrinted>
  <dcterms:created xsi:type="dcterms:W3CDTF">2006-09-21T23:49:28Z</dcterms:created>
  <dcterms:modified xsi:type="dcterms:W3CDTF">2024-04-02T05:24:12Z</dcterms:modified>
</cp:coreProperties>
</file>